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98" documentId="120_S{2AC9BD13-BADA-5192-A53E-5A8FF88502F6}" xr6:coauthVersionLast="47" xr6:coauthVersionMax="47" xr10:uidLastSave="{8549AAC9-2E77-4798-92C4-C9720EB0DB1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<sst xmlns="http://schemas.openxmlformats.org/spreadsheetml/2006/main" count="180287" uniqueCount="39129">
  <si>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</si>
  <si>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</si>
  <si>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</si>
  <si>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</si>
  <si>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</si>
  <si>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</si>
  <si>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</si>
  <si>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</si>
  <si>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</si>
  <si>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</si>
  <si>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</si>
  <si>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</si>
  <si>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</si>
  <si>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</si>
  <si>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</si>
  <si>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</si>
  <si>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</si>
  <si>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</si>
  <si>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</si>
  <si>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</si>
  <si>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</si>
  <si>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</si>
  <si>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</si>
  <si>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</si>
  <si>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</si>
  <si>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</si>
  <si>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</si>
  <si>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</si>
  <si>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</si>
  <si>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</si>
  <si>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</si>
  <si>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</si>
  <si>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</si>
  <si>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</si>
  <si>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</si>
  <si>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</si>
  <si>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</si>
  <si>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</si>
  <si>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</si>
  <si>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</si>
  <si>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</si>
  <si>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</si>
  <si>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</si>
  <si>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</si>
  <si>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</si>
  <si>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</si>
  <si>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</si>
  <si>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</si>
  <si>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</si>
  <si>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</si>
  <si>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</si>
  <si>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</si>
  <si>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</si>
  <si>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</si>
  <si>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</si>
  <si>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</si>
  <si>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</si>
  <si>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</si>
  <si>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</si>
  <si>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</si>
  <si>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</si>
  <si>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</si>
  <si>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</si>
  <si>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</si>
  <si>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</si>
  <si>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</si>
  <si>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</si>
  <si>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</si>
  <si>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</si>
  <si>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</si>
  <si>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</si>
  <si>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</si>
  <si>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</si>
  <si>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</si>
  <si>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</si>
  <si>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</si>
  <si>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</si>
  <si>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</si>
  <si>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</si>
  <si>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</si>
  <si>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</si>
  <si>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</si>
  <si>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</si>
  <si>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</si>
  <si>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</si>
  <si>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</si>
  <si>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</si>
  <si>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</si>
  <si>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</si>
  <si>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</si>
  <si>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</si>
  <si>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</si>
  <si>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</si>
  <si>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</si>
  <si>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</si>
  <si>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</si>
  <si>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</si>
  <si>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</si>
  <si>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</si>
  <si>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</si>
  <si>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</si>
  <si>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</si>
  <si>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</si>
  <si>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</si>
  <si>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</si>
  <si>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</si>
  <si>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</si>
  <si>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</si>
  <si>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</si>
  <si>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</si>
  <si>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</si>
  <si>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</si>
  <si>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</si>
  <si>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</si>
  <si>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</si>
  <si>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</si>
  <si>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</si>
  <si>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</si>
  <si>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</si>
  <si>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</si>
  <si>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</si>
  <si>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</si>
  <si>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</si>
  <si>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</si>
  <si>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</si>
  <si>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</si>
  <si>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</si>
  <si>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</si>
  <si>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</si>
  <si>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</si>
  <si>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</si>
  <si>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</si>
  <si>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</si>
  <si>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</si>
  <si>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</si>
  <si>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</si>
  <si>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</si>
  <si>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</si>
  <si>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</si>
  <si>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</si>
  <si>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</si>
  <si>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</si>
  <si>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</si>
  <si>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</si>
  <si>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</si>
  <si>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</si>
  <si>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</si>
  <si>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</si>
  <si>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</si>
  <si>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</si>
  <si>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</si>
  <si>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</si>
  <si>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</si>
  <si>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</si>
  <si>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</si>
  <si>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</si>
  <si>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</si>
  <si>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</si>
  <si>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</si>
  <si>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</si>
  <si>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</si>
  <si>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</si>
  <si>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</si>
  <si>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</si>
  <si>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</si>
  <si>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</si>
  <si>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</si>
  <si>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</si>
  <si>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</si>
  <si>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</si>
  <si>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</si>
  <si>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</si>
  <si>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</si>
  <si>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</si>
  <si>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</si>
  <si>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</si>
  <si>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</si>
  <si>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</si>
  <si>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</si>
  <si>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</si>
  <si>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</si>
  <si>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</si>
  <si>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</si>
  <si>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</si>
  <si>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</si>
  <si>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</si>
  <si>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</si>
  <si>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</si>
  <si>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</si>
  <si>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</si>
  <si>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</si>
  <si>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</si>
  <si>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</si>
  <si>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</si>
  <si>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</si>
  <si>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</si>
  <si>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</si>
  <si>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</si>
  <si>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</si>
  <si>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</si>
  <si>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</si>
  <si>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</si>
  <si>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</si>
  <si>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</si>
  <si>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</si>
  <si>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</si>
  <si>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</si>
  <si>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</si>
  <si>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</si>
  <si>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</si>
  <si>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</si>
  <si>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</si>
  <si>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</si>
  <si>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</si>
  <si>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</si>
  <si>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</si>
  <si>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</si>
  <si>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</si>
  <si>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</si>
  <si>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</si>
  <si>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</si>
  <si>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</si>
  <si>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</si>
  <si>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</si>
  <si>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</si>
  <si>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</si>
  <si>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</si>
  <si>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</si>
  <si>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</si>
  <si>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</si>
  <si>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</si>
  <si>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</si>
  <si>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</si>
  <si>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</si>
  <si>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</si>
  <si>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</si>
  <si>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</si>
  <si>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</si>
  <si>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</si>
  <si>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</si>
  <si>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</si>
  <si>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</si>
  <si>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</si>
  <si>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</si>
  <si>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</si>
  <si>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</si>
  <si>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</si>
  <si>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</si>
  <si>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</si>
  <si>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</si>
  <si>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</si>
  <si>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</si>
  <si>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</si>
  <si>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</si>
  <si>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</si>
  <si>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</si>
  <si>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</si>
  <si>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</si>
  <si>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</si>
  <si>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</si>
  <si>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</si>
  <si>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</si>
  <si>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</si>
  <si>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</si>
  <si>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</si>
  <si>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</si>
  <si>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</si>
  <si>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</si>
  <si>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</si>
  <si>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</si>
  <si>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</si>
  <si>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</si>
  <si>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</si>
  <si>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</si>
  <si>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</si>
  <si>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</si>
  <si>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</si>
  <si>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</si>
  <si>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</si>
  <si>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</si>
  <si>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</si>
  <si>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</si>
  <si>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</si>
  <si>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</si>
  <si>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</si>
  <si>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</si>
  <si>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</si>
  <si>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</si>
  <si>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</si>
  <si>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</si>
  <si>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</si>
  <si>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</si>
  <si>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</si>
  <si>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</si>
  <si>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</si>
  <si>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</si>
  <si>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</si>
  <si>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</si>
  <si>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</si>
  <si>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</si>
  <si>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</si>
  <si>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</si>
  <si>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</si>
  <si>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</si>
  <si>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</si>
  <si>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</si>
  <si>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</si>
  <si>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</si>
  <si>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</si>
  <si>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</si>
  <si>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</si>
  <si>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</si>
  <si>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</si>
  <si>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</si>
  <si>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</si>
  <si>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</si>
  <si>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</si>
  <si>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</si>
  <si>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</si>
  <si>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</si>
  <si>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</si>
  <si>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</si>
  <si>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</si>
  <si>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</si>
  <si>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</si>
  <si>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</si>
  <si>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</si>
  <si>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</si>
  <si>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</si>
  <si>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</si>
  <si>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</si>
  <si>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</si>
  <si>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</si>
  <si>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</si>
  <si>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</si>
  <si>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</si>
  <si>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</si>
  <si>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</si>
  <si>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</si>
  <si>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</si>
  <si>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</si>
  <si>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</si>
  <si>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</si>
  <si>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</si>
  <si>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</si>
  <si>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</si>
  <si>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</si>
  <si>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</si>
  <si>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</si>
  <si>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</si>
  <si>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</si>
  <si>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</si>
  <si>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</si>
  <si>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</si>
  <si>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</si>
  <si>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</si>
  <si>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</si>
  <si>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</si>
  <si>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</si>
  <si>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</si>
  <si>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</si>
  <si>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</si>
  <si>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</si>
  <si>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</si>
  <si>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</si>
  <si>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</si>
  <si>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</si>
  <si>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</si>
  <si>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</si>
  <si>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</si>
  <si>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</si>
  <si>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</si>
  <si>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</si>
  <si>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</si>
  <si>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</si>
  <si>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</si>
  <si>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</si>
  <si>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</si>
  <si>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</si>
  <si>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</si>
  <si>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</si>
  <si>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</si>
  <si>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</si>
  <si>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</si>
  <si>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</si>
  <si>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</si>
  <si>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</si>
  <si>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</si>
  <si>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</si>
  <si>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</si>
  <si>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</si>
  <si>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</si>
  <si>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</si>
  <si>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</si>
  <si>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</si>
  <si>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</si>
  <si>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</si>
  <si>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</si>
  <si>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</si>
  <si>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</si>
  <si>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</si>
  <si>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</si>
  <si>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</si>
  <si>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</si>
  <si>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</si>
  <si>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</si>
  <si>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</si>
  <si>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</si>
  <si>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</si>
  <si>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</si>
  <si>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</si>
  <si>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</si>
  <si>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</si>
  <si>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</si>
  <si>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</si>
  <si>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</si>
  <si>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</si>
  <si>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</si>
  <si>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</si>
  <si>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</si>
  <si>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</si>
  <si>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</si>
  <si>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</si>
  <si>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</si>
  <si>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</si>
  <si>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</si>
  <si>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</si>
  <si>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</si>
  <si>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</si>
  <si>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</si>
  <si>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</si>
  <si>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</si>
  <si>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</si>
  <si>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</si>
  <si>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</si>
  <si>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</si>
  <si>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</si>
  <si>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</si>
  <si>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</si>
  <si>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</si>
  <si>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</si>
  <si>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</si>
  <si>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</si>
  <si>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</si>
  <si>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</si>
  <si>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</si>
  <si>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</si>
  <si>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</si>
  <si>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</si>
  <si>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</si>
  <si>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</si>
  <si>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</si>
  <si>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</si>
  <si>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</si>
  <si>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</si>
  <si>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</si>
  <si>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</si>
  <si>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</si>
  <si>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</si>
  <si>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</si>
  <si>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</si>
  <si>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</si>
  <si>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</si>
  <si>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</si>
  <si>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</si>
  <si>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</si>
  <si>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</si>
  <si>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</si>
  <si>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</si>
  <si>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</si>
  <si>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</si>
  <si>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</si>
  <si>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</si>
  <si>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</si>
  <si>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</si>
  <si>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</si>
  <si>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</si>
  <si>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</si>
  <si>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</si>
  <si>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</si>
  <si>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</si>
  <si>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</si>
  <si>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</si>
  <si>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</si>
  <si>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</si>
  <si>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</si>
  <si>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</si>
  <si>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</si>
  <si>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</si>
  <si>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</si>
  <si>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</si>
  <si>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</si>
  <si>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</si>
  <si>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</si>
  <si>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</si>
  <si>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</si>
  <si>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</si>
  <si>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</si>
  <si>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</si>
  <si>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</si>
  <si>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</si>
  <si>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</si>
  <si>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</si>
  <si>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</si>
  <si>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</si>
  <si>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</si>
  <si>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</si>
  <si>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</si>
  <si>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</si>
  <si>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</si>
  <si>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</si>
  <si>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</si>
  <si>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</si>
  <si>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</si>
  <si>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</si>
  <si>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</si>
  <si>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</si>
  <si>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</si>
  <si>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</si>
  <si>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</si>
  <si>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</si>
  <si>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</si>
  <si>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</si>
  <si>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</si>
  <si>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</si>
  <si>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</si>
  <si>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</si>
  <si>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</si>
  <si>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</si>
  <si>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</si>
  <si>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</si>
  <si>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</si>
  <si>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</si>
  <si>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</si>
  <si>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</si>
  <si>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</si>
  <si>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</si>
  <si>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</si>
  <si>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</si>
  <si>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</si>
  <si>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</si>
  <si>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</si>
  <si>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</si>
  <si>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</si>
  <si>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</si>
  <si>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</si>
  <si>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</si>
  <si>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</si>
  <si>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</si>
  <si>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</si>
  <si>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</si>
  <si>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</si>
  <si>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</si>
  <si>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</si>
  <si>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</si>
  <si>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</si>
  <si>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</si>
  <si>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</si>
  <si>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</si>
  <si>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</si>
  <si>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</si>
  <si>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</si>
  <si>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</si>
  <si>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</si>
  <si>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</si>
  <si>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</si>
  <si>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</si>
  <si>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</si>
  <si>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</si>
  <si>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</si>
  <si>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</si>
  <si>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</si>
  <si>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</si>
  <si>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</si>
  <si>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</si>
  <si>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</si>
  <si>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</si>
  <si>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</si>
  <si>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</si>
  <si>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</si>
  <si>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</si>
  <si>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</si>
  <si>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</si>
  <si>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</si>
  <si>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</si>
  <si>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</si>
  <si>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</si>
  <si>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</si>
  <si>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</si>
  <si>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</si>
  <si>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</si>
  <si>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</si>
  <si>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</si>
  <si>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</si>
  <si>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</si>
  <si>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</si>
  <si>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</si>
  <si>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</si>
  <si>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</si>
  <si>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</si>
  <si>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</si>
  <si>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</si>
  <si>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</si>
  <si>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</si>
  <si>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</si>
  <si>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</si>
  <si>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</si>
  <si>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</si>
  <si>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</si>
  <si>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</si>
  <si>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</si>
  <si>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</si>
  <si>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</si>
  <si>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</si>
  <si>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</si>
  <si>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</si>
  <si>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</si>
  <si>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</si>
  <si>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</si>
  <si>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</si>
  <si>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</si>
  <si>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</si>
  <si>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</si>
  <si>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</si>
  <si>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</si>
  <si>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</si>
  <si>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</si>
  <si>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</si>
  <si>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</si>
  <si>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</si>
  <si>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</si>
  <si>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</si>
  <si>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</si>
  <si>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</si>
  <si>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</si>
  <si>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</si>
  <si>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</si>
  <si>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</si>
  <si>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</si>
  <si>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</si>
  <si>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</si>
  <si>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</si>
  <si>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</si>
  <si>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</si>
  <si>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</si>
  <si>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</si>
  <si>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</si>
  <si>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</si>
  <si>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</si>
  <si>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</si>
  <si>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</si>
  <si>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</si>
  <si>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</si>
  <si>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</si>
  <si>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</si>
  <si>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</si>
  <si>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</si>
  <si>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</si>
  <si>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</si>
  <si>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</si>
  <si>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</si>
  <si>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</si>
  <si>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</si>
  <si>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</si>
  <si>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</si>
  <si>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</si>
  <si>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</si>
  <si>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</si>
  <si>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</si>
  <si>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</si>
  <si>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</si>
  <si>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</si>
  <si>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</si>
  <si>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</si>
  <si>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</si>
  <si>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</si>
  <si>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</si>
  <si>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</si>
  <si>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</si>
  <si>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</si>
  <si>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</si>
  <si>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</si>
  <si>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</si>
  <si>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</si>
  <si>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</si>
  <si>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</si>
  <si>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</si>
  <si>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</si>
  <si>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</si>
  <si>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</si>
  <si>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</si>
  <si>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</si>
  <si>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</si>
  <si>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</si>
  <si>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</si>
  <si>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</si>
  <si>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</si>
  <si>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</si>
  <si>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</si>
  <si>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</si>
  <si>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</si>
  <si>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</si>
  <si>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</si>
  <si>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</si>
  <si>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</si>
  <si>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</si>
  <si>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</si>
  <si>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</si>
  <si>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</si>
  <si>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</si>
  <si>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</si>
  <si>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</si>
  <si>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</si>
  <si>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</si>
  <si>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</si>
  <si>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</si>
  <si>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</si>
  <si>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</si>
  <si>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</si>
  <si>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</si>
  <si>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</si>
  <si>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</si>
  <si>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</si>
  <si>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</si>
  <si>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</si>
  <si>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</si>
  <si>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</si>
  <si>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</si>
  <si>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</si>
  <si>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</si>
  <si>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</si>
  <si>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</si>
  <si>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</si>
  <si>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</si>
  <si>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</si>
  <si>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</si>
  <si>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</si>
  <si>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</si>
  <si>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</si>
  <si>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</si>
  <si>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</si>
  <si>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</si>
  <si>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</si>
  <si>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</si>
  <si>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</si>
  <si>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</si>
  <si>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</si>
  <si>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</si>
  <si>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</si>
  <si>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</si>
  <si>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</si>
  <si>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</si>
  <si>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</si>
  <si>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</si>
  <si>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</si>
  <si>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</si>
  <si>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</si>
  <si>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</si>
  <si>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</si>
  <si>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</si>
  <si>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</si>
  <si>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</si>
  <si>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</si>
  <si>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</si>
  <si>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</si>
  <si>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</si>
  <si>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</si>
  <si>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</si>
  <si>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</si>
  <si>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</si>
  <si>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</si>
  <si>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</si>
  <si>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</si>
  <si>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</si>
  <si>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</si>
  <si>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</si>
  <si>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</si>
  <si>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</si>
  <si>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</si>
  <si>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</si>
  <si>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</si>
  <si>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</si>
  <si>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</si>
  <si>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</si>
  <si>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</si>
  <si>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</si>
  <si>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</si>
  <si>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</si>
  <si>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</si>
  <si>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</si>
  <si>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</si>
  <si>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</si>
  <si>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</si>
  <si>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</si>
  <si>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</si>
  <si>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</si>
  <si>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</si>
  <si>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</si>
  <si>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</si>
  <si>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</si>
  <si>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</si>
  <si>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</si>
  <si>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</si>
  <si>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</si>
  <si>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</si>
  <si>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</si>
  <si>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</si>
  <si>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</si>
  <si>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</si>
  <si>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</si>
  <si>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</si>
  <si>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</si>
  <si>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</si>
  <si>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</si>
  <si>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</si>
  <si>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</si>
  <si>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</si>
  <si>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</si>
  <si>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</si>
  <si>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</si>
  <si>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</si>
  <si>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</si>
  <si>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</si>
  <si>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</si>
  <si>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</si>
  <si>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</si>
  <si>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</si>
  <si>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</si>
  <si>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</si>
  <si>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</si>
  <si>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</si>
  <si>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</si>
  <si>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</si>
  <si>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</si>
  <si>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</si>
  <si>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</si>
  <si>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</si>
  <si>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</si>
  <si>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</si>
  <si>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</si>
  <si>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</si>
  <si>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</si>
  <si>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</si>
  <si>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</si>
  <si>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</si>
  <si>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</si>
  <si>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</si>
  <si>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</si>
  <si>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</si>
  <si>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</si>
  <si>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</si>
  <si>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</si>
  <si>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</si>
  <si>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</si>
  <si>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</si>
  <si>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</si>
  <si>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</si>
  <si>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</si>
  <si>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</si>
  <si>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</si>
  <si>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</si>
  <si>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</si>
  <si>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</si>
  <si>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</si>
  <si>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</si>
  <si>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</si>
  <si>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</si>
  <si>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</si>
  <si>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</si>
  <si>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</si>
  <si>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</si>
  <si>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</si>
  <si>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</si>
  <si>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</si>
  <si>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</si>
  <si>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</si>
  <si>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</si>
  <si>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</si>
  <si>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</si>
  <si>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</si>
  <si>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</si>
  <si>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</si>
  <si>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</si>
  <si>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</si>
  <si>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</si>
  <si>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</si>
  <si>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</si>
  <si>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</si>
  <si>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</si>
  <si>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</si>
  <si>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</si>
  <si>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</si>
  <si>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</si>
  <si>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</si>
  <si>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</si>
  <si>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</si>
  <si>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</si>
  <si>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</si>
  <si>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</si>
  <si>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</si>
  <si>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</si>
  <si>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</si>
  <si>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</si>
  <si>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</si>
  <si>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</si>
  <si>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</si>
  <si>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</si>
  <si>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</si>
  <si>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</si>
  <si>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</si>
  <si>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</si>
  <si>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</si>
  <si>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</si>
  <si>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</si>
  <si>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</si>
  <si>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</si>
  <si>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</si>
  <si>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</si>
  <si>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</si>
  <si>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</si>
  <si>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</si>
  <si>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</si>
  <si>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</si>
  <si>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</si>
  <si>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</si>
  <si>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</si>
  <si>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</si>
  <si>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</si>
  <si>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</si>
  <si>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</si>
  <si>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</si>
  <si>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</si>
  <si>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</si>
  <si>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</si>
  <si>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</si>
  <si>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</si>
  <si>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</si>
  <si>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</si>
  <si>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</si>
  <si>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</si>
  <si>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</si>
  <si>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</si>
  <si>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</si>
  <si>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</si>
  <si>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</si>
  <si>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</si>
  <si>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</si>
  <si>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</si>
  <si>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</si>
  <si>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</si>
  <si>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</si>
  <si>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</si>
  <si>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</si>
  <si>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</si>
  <si>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</si>
  <si>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</si>
  <si>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</si>
  <si>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</si>
  <si>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</si>
  <si>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</si>
  <si>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</si>
  <si>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</si>
  <si>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</si>
  <si>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</si>
  <si>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</si>
  <si>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</si>
  <si>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</si>
  <si>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</si>
  <si>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</si>
  <si>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</si>
  <si>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</si>
  <si>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</si>
  <si>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</si>
  <si>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</si>
  <si>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</si>
  <si>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</si>
  <si>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</si>
  <si>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</si>
  <si>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</si>
  <si>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</si>
  <si>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</si>
  <si>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</si>
  <si>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</si>
  <si>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</si>
  <si>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</si>
  <si>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</si>
  <si>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</si>
  <si>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</si>
  <si>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</si>
  <si>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</si>
  <si>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</si>
  <si>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</si>
  <si>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</si>
  <si>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</si>
  <si>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</si>
  <si>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</si>
  <si>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</si>
  <si>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</si>
  <si>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</si>
  <si>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</si>
  <si>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</si>
  <si>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</si>
  <si>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</si>
  <si>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</si>
  <si>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</si>
  <si>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</si>
  <si>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</si>
  <si>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</si>
  <si>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</si>
  <si>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</si>
  <si>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</si>
  <si>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</si>
  <si>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</si>
  <si>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</si>
  <si>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</si>
  <si>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</si>
  <si>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</si>
  <si>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</si>
  <si>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</si>
  <si>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</si>
  <si>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</si>
  <si>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</si>
  <si>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</si>
  <si>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</si>
  <si>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</si>
  <si>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</si>
  <si>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</si>
  <si>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</si>
  <si>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</si>
  <si>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</si>
  <si>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</si>
  <si>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</si>
  <si>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</si>
  <si>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</si>
  <si>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</si>
  <si>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</si>
  <si>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</si>
  <si>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</si>
  <si>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</si>
  <si>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</si>
  <si>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</si>
  <si>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</si>
  <si>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</si>
  <si>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</si>
  <si>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</si>
  <si>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</si>
  <si>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</si>
  <si>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</si>
  <si>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</si>
  <si>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</si>
  <si>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</si>
  <si>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</si>
  <si>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</si>
  <si>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</si>
  <si>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</si>
  <si>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</si>
  <si>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</si>
  <si>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</si>
  <si>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</si>
  <si>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</si>
  <si>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</si>
  <si>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</si>
  <si>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</si>
  <si>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</si>
  <si>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</si>
  <si>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</si>
  <si>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</si>
  <si>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</si>
  <si>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</si>
  <si>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</si>
  <si>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</si>
  <si>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</si>
  <si>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</si>
  <si>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</si>
  <si>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</si>
  <si>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</si>
  <si>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</si>
  <si>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</si>
  <si>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</si>
  <si>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</si>
  <si>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</si>
  <si>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</si>
  <si>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</si>
  <si>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</si>
  <si>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</si>
  <si>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</si>
  <si>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</si>
  <si>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</si>
  <si>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</si>
  <si>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</si>
  <si>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</si>
  <si>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</si>
  <si>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</si>
  <si>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</si>
  <si>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</si>
  <si>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</si>
  <si>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</si>
  <si>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</si>
  <si>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</si>
  <si>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</si>
  <si>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</si>
  <si>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</si>
  <si>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</si>
  <si>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</si>
  <si>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</si>
  <si>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</si>
  <si>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</si>
  <si>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</si>
  <si>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</si>
  <si>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</si>
  <si>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</si>
  <si>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</si>
  <si>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</si>
  <si>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</si>
  <si>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</si>
  <si>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</si>
  <si>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</si>
  <si>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</si>
  <si>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</si>
  <si>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</si>
  <si>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</si>
  <si>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</si>
  <si>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</si>
  <si>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</si>
  <si>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</si>
  <si>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</si>
  <si>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</si>
  <si>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</si>
  <si>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</si>
  <si>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</si>
  <si>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</si>
  <si>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</si>
  <si>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</si>
  <si>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</si>
  <si>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</si>
  <si>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</si>
  <si>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</si>
  <si>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</si>
  <si>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</si>
  <si>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</si>
  <si>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</si>
  <si>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</si>
  <si>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</si>
  <si>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</si>
  <si>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</si>
  <si>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</si>
  <si>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</si>
  <si>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</si>
  <si>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</si>
  <si>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</si>
  <si>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</si>
  <si>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</si>
  <si>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</si>
  <si>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</si>
  <si>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</si>
  <si>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</si>
  <si>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</si>
  <si>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</si>
  <si>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</si>
  <si>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</si>
  <si>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</si>
  <si>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</si>
  <si>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</si>
  <si>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</si>
  <si>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</si>
  <si>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</si>
  <si>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</si>
  <si>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</si>
  <si>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</si>
  <si>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</si>
  <si>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</si>
  <si>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</si>
  <si>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</si>
  <si>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</si>
  <si>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</si>
  <si>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</si>
  <si>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</si>
  <si>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</si>
  <si>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</si>
  <si>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</si>
  <si>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</si>
  <si>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</si>
  <si>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</si>
  <si>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</si>
  <si>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</si>
  <si>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</si>
  <si>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</si>
  <si>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</si>
  <si>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</si>
  <si>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</si>
  <si>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</si>
  <si>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</si>
  <si>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</si>
  <si>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</si>
  <si>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</si>
  <si>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</si>
  <si>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</si>
  <si>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</si>
  <si>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</si>
  <si>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</si>
  <si>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</si>
  <si>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</si>
  <si>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</si>
  <si>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</si>
  <si>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</si>
  <si>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</si>
  <si>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</si>
  <si>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</si>
  <si>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</si>
  <si>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</si>
  <si>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</si>
  <si>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</si>
  <si>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</si>
  <si>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</si>
  <si>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</si>
  <si>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</si>
  <si>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</si>
  <si>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</si>
  <si>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</si>
  <si>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</si>
  <si>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</si>
  <si>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</si>
  <si>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</si>
  <si>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</si>
  <si>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</si>
  <si>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</si>
  <si>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</si>
  <si>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</si>
  <si>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</si>
  <si>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</si>
  <si>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</si>
  <si>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</si>
  <si>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</si>
  <si>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</si>
  <si>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</si>
  <si>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</si>
  <si>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</si>
  <si>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</si>
  <si>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</si>
  <si>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</si>
  <si>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</si>
  <si>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</si>
  <si>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</si>
  <si>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</si>
  <si>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</si>
  <si>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</si>
  <si>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</si>
  <si>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</si>
  <si>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</si>
  <si>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</si>
  <si>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</si>
  <si>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</si>
  <si>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</si>
  <si>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</si>
  <si>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</si>
  <si>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</si>
  <si>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</si>
  <si>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</si>
  <si>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</si>
  <si>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</si>
  <si>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</si>
  <si>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</si>
  <si>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</si>
  <si>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</si>
  <si>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</si>
  <si>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</si>
  <si>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</si>
  <si>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</si>
  <si>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</si>
  <si>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</si>
  <si>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</si>
  <si>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</si>
  <si>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</si>
  <si>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</si>
  <si>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</si>
  <si>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</si>
  <si>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</si>
  <si>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</si>
  <si>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</si>
  <si>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</si>
  <si>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</si>
  <si>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</si>
  <si>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</si>
  <si>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</si>
  <si>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</si>
  <si>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</si>
  <si>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</si>
  <si>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</si>
  <si>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</si>
  <si>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</si>
  <si>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</si>
  <si>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</si>
  <si>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</si>
  <si>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</si>
  <si>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</si>
  <si>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</si>
  <si>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</si>
  <si>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</si>
  <si>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</si>
  <si>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</si>
  <si>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</si>
  <si>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</si>
  <si>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</si>
  <si>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</si>
  <si>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</si>
  <si>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</si>
  <si>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</si>
  <si>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</si>
  <si>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</si>
  <si>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</si>
  <si>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</si>
  <si>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</si>
  <si>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</si>
  <si>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</si>
  <si>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</si>
  <si>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</si>
  <si>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</si>
  <si>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</si>
  <si>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</si>
  <si>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</si>
  <si>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</si>
  <si>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</si>
  <si>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</si>
  <si>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</si>
  <si>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</si>
  <si>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</si>
  <si>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</si>
  <si>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</si>
  <si>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</si>
  <si>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</si>
  <si>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</si>
  <si>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</si>
  <si>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</si>
  <si>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</si>
  <si>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</si>
  <si>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</si>
  <si>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</si>
  <si>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</si>
  <si>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</si>
  <si>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</si>
  <si>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</si>
  <si>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</si>
  <si>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</si>
  <si>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</si>
  <si>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</si>
  <si>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</si>
  <si>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</si>
  <si>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</si>
  <si>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</si>
  <si>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</si>
  <si>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</si>
  <si>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</si>
  <si>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</si>
  <si>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</si>
  <si>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</si>
  <si>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</si>
  <si>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</si>
  <si>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</si>
  <si>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</si>
  <si>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</si>
  <si>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</si>
  <si>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</si>
  <si>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</si>
  <si>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</si>
  <si>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</si>
  <si>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</si>
  <si>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</si>
  <si>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</si>
  <si>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</si>
  <si>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</si>
  <si>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</si>
  <si>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</si>
  <si>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</si>
  <si>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</si>
  <si>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</si>
  <si>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</si>
  <si>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</si>
  <si>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</si>
  <si>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</si>
  <si>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</si>
  <si>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</si>
  <si>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</si>
  <si>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</si>
  <si>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</si>
  <si>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</si>
  <si>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</si>
  <si>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</si>
  <si>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</si>
  <si>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</si>
  <si>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</si>
  <si>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</si>
  <si>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</si>
  <si>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</si>
  <si>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</si>
  <si>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</si>
  <si>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</si>
  <si>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</si>
  <si>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</si>
  <si>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</si>
  <si>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</si>
  <si>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</si>
  <si>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</si>
  <si>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</si>
  <si>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</si>
  <si>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</si>
  <si>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</si>
  <si>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</si>
  <si>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</si>
  <si>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</si>
  <si>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</si>
  <si>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</si>
  <si>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</si>
  <si>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</si>
  <si>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</si>
  <si>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</si>
  <si>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</si>
  <si>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</si>
  <si>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</si>
  <si>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</si>
  <si>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</si>
  <si>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</si>
  <si>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</si>
  <si>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</si>
  <si>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</si>
  <si>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</si>
  <si>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</si>
  <si>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</si>
  <si>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</si>
  <si>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</si>
  <si>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</si>
  <si>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</si>
  <si>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</si>
  <si>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</si>
  <si>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</si>
  <si>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</si>
  <si>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</si>
  <si>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</si>
  <si>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</si>
  <si>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</si>
  <si>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</si>
  <si>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</si>
  <si>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</si>
  <si>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</si>
  <si>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</si>
  <si>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</si>
  <si>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</si>
  <si>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</si>
  <si>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</si>
  <si>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</si>
  <si>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</si>
  <si>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</si>
  <si>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</si>
  <si>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</si>
  <si>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</si>
  <si>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</si>
  <si>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</si>
  <si>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</si>
  <si>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</si>
  <si>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</si>
  <si>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</si>
  <si>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</si>
  <si>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</si>
  <si>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</si>
  <si>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</si>
  <si>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</si>
  <si>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</si>
  <si>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</si>
  <si>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</si>
  <si>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</si>
  <si>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</si>
  <si>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</si>
  <si>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</si>
  <si>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</si>
  <si>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</si>
  <si>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</si>
  <si>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</si>
  <si>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</si>
  <si>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</si>
  <si>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</si>
  <si>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</si>
  <si>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</si>
  <si>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</si>
  <si>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</si>
  <si>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</si>
  <si>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</si>
  <si>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</si>
  <si>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</si>
  <si>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</si>
  <si>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</si>
  <si>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</si>
  <si>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</si>
  <si>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</si>
  <si>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</si>
  <si>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</si>
  <si>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</si>
  <si>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</si>
  <si>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</si>
  <si>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</si>
  <si>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</si>
  <si>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</si>
  <si>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</si>
  <si>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</si>
  <si>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</si>
  <si>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</si>
  <si>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</si>
  <si>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</si>
  <si>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</si>
  <si>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</si>
  <si>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</si>
  <si>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</si>
  <si>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</si>
  <si>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</si>
  <si>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</si>
  <si>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</si>
  <si>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</si>
  <si>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</si>
  <si>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</si>
  <si>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</si>
  <si>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</si>
  <si>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</si>
  <si>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</si>
  <si>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</si>
  <si>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</si>
  <si>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</si>
  <si>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</si>
  <si>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</si>
  <si>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</si>
  <si>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</si>
  <si>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</si>
  <si>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</si>
  <si>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</si>
  <si>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</si>
  <si>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</si>
  <si>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</si>
  <si>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</si>
  <si>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</si>
  <si>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</si>
  <si>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</si>
  <si>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</si>
  <si>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</si>
  <si>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</si>
  <si>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</si>
  <si>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</si>
  <si>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</si>
  <si>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</si>
  <si>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</si>
  <si>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</si>
  <si>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</si>
  <si>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</si>
  <si>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</si>
  <si>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</si>
  <si>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</si>
  <si>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</si>
  <si>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</si>
  <si>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</si>
  <si>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</si>
  <si>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</si>
  <si>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</si>
  <si>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</si>
  <si>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</si>
  <si>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</si>
  <si>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</si>
  <si>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</si>
  <si>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</si>
  <si>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</si>
  <si>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</si>
  <si>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</si>
  <si>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</si>
  <si>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</si>
  <si>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</si>
  <si>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</si>
  <si>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</si>
  <si>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</si>
  <si>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</si>
  <si>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</si>
  <si>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</si>
  <si>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</si>
  <si>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</si>
  <si>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</si>
  <si>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</si>
  <si>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</si>
  <si>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</si>
  <si>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</si>
  <si>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</si>
  <si>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</si>
  <si>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</si>
  <si>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</si>
  <si>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</si>
  <si>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</si>
  <si>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</si>
  <si>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</si>
  <si>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</si>
  <si>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</si>
  <si>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</si>
  <si>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</si>
  <si>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</si>
  <si>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</si>
  <si>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</si>
  <si>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</si>
  <si>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</si>
  <si>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</si>
  <si>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</si>
  <si>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</si>
  <si>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</si>
  <si>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</si>
  <si>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</si>
  <si>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</si>
  <si>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</si>
  <si>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</si>
  <si>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</si>
  <si>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</si>
  <si>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</si>
  <si>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</si>
  <si>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</si>
  <si>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</si>
  <si>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</si>
  <si>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</si>
  <si>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</si>
  <si>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</si>
  <si>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</si>
  <si>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</si>
  <si>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</si>
  <si>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</si>
  <si>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</si>
  <si>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</si>
  <si>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</si>
  <si>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</si>
  <si>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</si>
  <si>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</si>
  <si>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</si>
  <si>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</si>
  <si>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</si>
  <si>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</si>
  <si>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</si>
  <si>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</si>
  <si>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</si>
  <si>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</si>
  <si>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</si>
  <si>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</si>
  <si>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</si>
  <si>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</si>
  <si>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</si>
  <si>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</si>
  <si>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</si>
  <si>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</si>
  <si>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</si>
  <si>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</si>
  <si>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</si>
  <si>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</si>
  <si>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</si>
  <si>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</si>
  <si>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</si>
  <si>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</si>
  <si>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</si>
  <si>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</si>
  <si>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</si>
  <si>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</si>
  <si>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</si>
  <si>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</si>
  <si>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</si>
  <si>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</si>
  <si>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</si>
  <si>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</si>
  <si>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</si>
  <si>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</si>
  <si>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</si>
  <si>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</si>
  <si>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</si>
  <si>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</si>
  <si>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</si>
  <si>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</si>
  <si>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</si>
  <si>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</si>
  <si>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</si>
  <si>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</si>
  <si>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</si>
  <si>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</si>
  <si>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</si>
  <si>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</si>
  <si>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</si>
  <si>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</si>
  <si>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</si>
  <si>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</si>
  <si>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</si>
  <si>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</si>
  <si>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</si>
  <si>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</si>
  <si>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</si>
  <si>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</si>
  <si>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</si>
  <si>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</si>
  <si>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</si>
  <si>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</si>
  <si>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</si>
  <si>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</si>
  <si>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</si>
  <si>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</si>
  <si>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</si>
  <si>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</si>
  <si>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</si>
  <si>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</si>
  <si>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</si>
  <si>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</si>
  <si>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</si>
  <si>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</si>
  <si>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</si>
  <si>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</si>
  <si>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</si>
  <si>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</si>
  <si>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</si>
  <si>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</si>
  <si>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</si>
  <si>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</si>
  <si>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</si>
  <si>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</si>
  <si>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</si>
  <si>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</si>
  <si>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</si>
  <si>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</si>
  <si>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</si>
  <si>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</si>
  <si>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</si>
  <si>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</si>
  <si>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</si>
  <si>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</si>
  <si>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</si>
  <si>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</si>
  <si>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</si>
  <si>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</si>
  <si>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</si>
  <si>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</si>
  <si>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</si>
  <si>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</si>
  <si>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</si>
  <si>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</si>
  <si>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</si>
  <si>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</si>
  <si>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</si>
  <si>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</si>
  <si>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</si>
  <si>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</si>
  <si>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</si>
  <si>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</si>
  <si>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</si>
  <si>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</si>
  <si>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</si>
  <si>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</si>
  <si>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</si>
  <si>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</si>
  <si>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</si>
  <si>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</si>
  <si>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</si>
  <si>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</si>
  <si>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</si>
  <si>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</si>
  <si>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</si>
  <si>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</si>
  <si>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</si>
  <si>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</si>
  <si>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</si>
  <si>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</si>
  <si>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</si>
  <si>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</si>
  <si>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</si>
  <si>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</si>
  <si>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</si>
  <si>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</si>
  <si>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</si>
  <si>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</si>
  <si>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</si>
  <si>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</si>
  <si>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</si>
  <si>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</si>
  <si>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</si>
  <si>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</si>
  <si>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</si>
  <si>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</si>
  <si>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</si>
  <si>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</si>
  <si>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</si>
  <si>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</si>
  <si>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</si>
  <si>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</si>
  <si>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</si>
  <si>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</si>
  <si>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</si>
  <si>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</si>
  <si>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</si>
  <si>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</si>
  <si>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</si>
  <si>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</si>
  <si>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</si>
  <si>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</si>
  <si>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</si>
  <si>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</si>
  <si>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</si>
  <si>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</si>
  <si>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</si>
  <si>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</si>
  <si>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</si>
  <si>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</si>
  <si>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</si>
  <si>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</si>
  <si>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</si>
  <si>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</si>
  <si>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</si>
  <si>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</si>
  <si>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</si>
  <si>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</si>
  <si>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</si>
  <si>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</si>
  <si>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</si>
  <si>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</si>
  <si>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</si>
  <si>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</si>
  <si>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</si>
  <si>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</si>
  <si>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</si>
  <si>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</si>
  <si>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</si>
  <si>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</si>
  <si>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</si>
  <si>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</si>
  <si>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</si>
  <si>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</si>
  <si>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</si>
  <si>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</si>
  <si>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</si>
  <si>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</si>
  <si>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</si>
  <si>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</si>
  <si>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</si>
  <si>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</si>
  <si>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</si>
  <si>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</si>
  <si>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</si>
  <si>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</si>
  <si>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</si>
  <si>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</si>
  <si>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</si>
  <si>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</si>
  <si>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</si>
  <si>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</si>
  <si>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</si>
  <si>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</si>
  <si>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</si>
  <si>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</si>
  <si>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</si>
  <si>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</si>
  <si>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</si>
  <si>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</si>
  <si>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</si>
  <si>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</si>
  <si>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</si>
  <si>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</si>
  <si>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</si>
  <si>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</si>
  <si>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</si>
  <si>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</si>
  <si>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</si>
  <si>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</si>
  <si>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</si>
  <si>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</si>
  <si>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</si>
  <si>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</si>
  <si>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</si>
  <si>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</si>
  <si>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</si>
  <si>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</si>
  <si>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</si>
  <si>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</si>
  <si>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</si>
  <si>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</si>
  <si>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</si>
  <si>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</si>
  <si>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</si>
  <si>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</si>
  <si>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</si>
  <si>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</si>
  <si>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</si>
  <si>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</si>
  <si>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</si>
  <si>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</si>
  <si>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</si>
  <si>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</si>
  <si>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</si>
  <si>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</si>
  <si>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</si>
  <si>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</si>
  <si>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</si>
  <si>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</si>
  <si>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</si>
  <si>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</si>
  <si>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</si>
  <si>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</si>
  <si>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</si>
  <si>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</si>
  <si>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</si>
  <si>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</si>
  <si>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</si>
  <si>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</si>
  <si>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</si>
  <si>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</si>
  <si>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</si>
  <si>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</si>
  <si>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</si>
  <si>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</si>
  <si>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</si>
  <si>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</si>
  <si>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</si>
  <si>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</si>
  <si>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</si>
  <si>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</si>
  <si>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</si>
  <si>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</si>
  <si>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</si>
  <si>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</si>
  <si>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</si>
  <si>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</si>
  <si>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</si>
  <si>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</si>
  <si>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</si>
  <si>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</si>
  <si>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</si>
  <si>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</si>
  <si>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</si>
  <si>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</si>
  <si>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</si>
  <si>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</si>
  <si>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</si>
  <si>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</si>
  <si>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</si>
  <si>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</si>
  <si>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</si>
  <si>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</si>
  <si>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</si>
  <si>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</si>
  <si>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</si>
  <si>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</si>
  <si>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</si>
  <si>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</si>
  <si>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</si>
  <si>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</si>
  <si>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</si>
  <si>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</si>
  <si>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</si>
  <si>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</si>
  <si>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</si>
  <si>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</si>
  <si>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</si>
  <si>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</si>
  <si>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</si>
  <si>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</si>
  <si>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</si>
  <si>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</si>
  <si>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</si>
  <si>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</si>
  <si>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</si>
  <si>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</si>
  <si>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</si>
  <si>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</si>
  <si>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</si>
  <si>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</si>
  <si>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</si>
  <si>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</si>
  <si>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</si>
  <si>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</si>
  <si>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</si>
  <si>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</si>
  <si>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</si>
  <si>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</si>
  <si>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</si>
  <si>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</si>
  <si>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</si>
  <si>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</si>
  <si>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</si>
  <si>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</si>
  <si>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</si>
  <si>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</si>
  <si>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</si>
  <si>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</si>
  <si>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</si>
  <si>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</si>
  <si>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</si>
  <si>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</si>
  <si>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</si>
  <si>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</si>
  <si>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</si>
  <si>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</si>
  <si>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</si>
  <si>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</si>
  <si>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</si>
  <si>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</si>
  <si>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</si>
  <si>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</si>
  <si>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</si>
  <si>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</si>
  <si>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</si>
  <si>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</si>
  <si>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</si>
  <si>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</si>
  <si>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</si>
  <si>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</si>
  <si>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</si>
  <si>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</si>
  <si>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</si>
  <si>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</si>
  <si>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</si>
  <si>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</si>
  <si>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</si>
  <si>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</si>
  <si>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</si>
  <si>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</si>
  <si>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</si>
  <si>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</si>
  <si>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</si>
  <si>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</si>
  <si>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</si>
  <si>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</si>
  <si>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</si>
  <si>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</si>
  <si>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</si>
  <si>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</si>
  <si>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</si>
  <si>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</si>
  <si>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</si>
  <si>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</si>
  <si>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</si>
  <si>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</si>
  <si>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</si>
  <si>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</si>
  <si>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</si>
  <si>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</si>
  <si>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</si>
  <si>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</si>
  <si>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</si>
  <si>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</si>
  <si>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</si>
  <si>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</si>
  <si>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</si>
  <si>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</si>
  <si>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</si>
  <si>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</si>
  <si>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</si>
  <si>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</si>
  <si>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</si>
  <si>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</si>
  <si>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</si>
  <si>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</si>
  <si>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</si>
  <si>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</si>
  <si>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</si>
  <si>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</si>
  <si>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</si>
  <si>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</si>
  <si>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</si>
  <si>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</si>
  <si>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</si>
  <si>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</si>
  <si>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</si>
  <si>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</si>
  <si>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</si>
  <si>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</si>
  <si>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</si>
  <si>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</si>
  <si>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</si>
  <si>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</si>
  <si>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</si>
  <si>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</si>
  <si>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</si>
  <si>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</si>
  <si>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</si>
  <si>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</si>
  <si>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</si>
  <si>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</si>
  <si>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</si>
  <si>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</si>
  <si>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</si>
  <si>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</si>
  <si>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</si>
  <si>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</si>
  <si>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</si>
  <si>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</si>
  <si>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</si>
  <si>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</si>
  <si>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</si>
  <si>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</si>
  <si>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</si>
  <si>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</si>
  <si>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</si>
  <si>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</si>
  <si>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</si>
  <si>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</si>
  <si>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</si>
  <si>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</si>
  <si>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</si>
  <si>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</si>
  <si>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</si>
  <si>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</si>
  <si>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</si>
  <si>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</si>
  <si>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</si>
  <si>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</si>
  <si>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</si>
  <si>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</si>
  <si>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</si>
  <si>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</si>
  <si>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</si>
  <si>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</si>
  <si>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</si>
  <si>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</si>
  <si>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</si>
  <si>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</si>
  <si>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</si>
  <si>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</si>
  <si>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</si>
  <si>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</si>
  <si>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</si>
  <si>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</si>
  <si>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</si>
  <si>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</si>
  <si>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</si>
  <si>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</si>
  <si>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</si>
  <si>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</si>
  <si>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</si>
  <si>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</si>
  <si>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</si>
  <si>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</si>
  <si>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</si>
  <si>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</si>
  <si>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</si>
  <si>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</si>
  <si>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</si>
  <si>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</si>
  <si>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</si>
  <si>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</si>
  <si>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</si>
  <si>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</si>
  <si>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</si>
  <si>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</si>
  <si>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</si>
  <si>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</si>
  <si>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</si>
  <si>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</si>
  <si>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</si>
  <si>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</si>
  <si>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</si>
  <si>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</si>
  <si>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</si>
  <si>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</si>
  <si>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</si>
  <si>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</si>
  <si>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</si>
  <si>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</si>
  <si>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</si>
  <si>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</si>
  <si>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</si>
  <si>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</si>
  <si>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</si>
  <si>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</si>
  <si>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</si>
  <si>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</si>
  <si>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</si>
  <si>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</si>
  <si>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</si>
  <si>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</si>
  <si>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</si>
  <si>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</si>
  <si>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</si>
  <si>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</si>
  <si>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</si>
  <si>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</si>
  <si>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</si>
  <si>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</si>
  <si>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</si>
  <si>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</si>
  <si>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</si>
  <si>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</si>
  <si>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</si>
  <si>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</si>
  <si>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</si>
  <si>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</si>
  <si>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</si>
  <si>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</si>
  <si>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</si>
  <si>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</si>
  <si>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</si>
  <si>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</si>
  <si>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</si>
  <si>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</si>
  <si>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</si>
  <si>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</si>
  <si>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</si>
  <si>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</si>
  <si>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</si>
  <si>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</si>
  <si>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</si>
  <si>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</si>
  <si>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</si>
  <si>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</si>
  <si>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</si>
  <si>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</si>
  <si>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</si>
  <si>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</si>
  <si>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</si>
  <si>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</si>
  <si>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</si>
  <si>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</si>
  <si>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</si>
  <si>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</si>
  <si>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</si>
  <si>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</si>
  <si>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</si>
  <si>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</si>
  <si>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</si>
  <si>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</si>
  <si>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</si>
  <si>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</si>
  <si>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</si>
  <si>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</si>
  <si>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</si>
  <si>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</si>
  <si>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</si>
  <si>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</si>
  <si>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</si>
  <si>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</si>
  <si>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</si>
  <si>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</si>
  <si>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</si>
  <si>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</si>
  <si>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</si>
  <si>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</si>
  <si>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</si>
  <si>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</si>
  <si>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</si>
  <si>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</si>
  <si>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</si>
  <si>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</si>
  <si>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</si>
  <si>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</si>
  <si>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</si>
  <si>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</si>
  <si>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</si>
  <si>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</si>
  <si>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</si>
  <si>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</si>
  <si>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</si>
  <si>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</si>
  <si>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</si>
  <si>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</si>
  <si>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</si>
  <si>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</si>
  <si>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</si>
  <si>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</si>
  <si>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</si>
  <si>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</si>
  <si>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</si>
  <si>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</si>
  <si>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</si>
  <si>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</si>
  <si>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</si>
  <si>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</si>
  <si>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</si>
  <si>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</si>
  <si>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</si>
  <si>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</si>
  <si>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</si>
  <si>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</si>
  <si>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</si>
  <si>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</si>
  <si>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</si>
  <si>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</si>
  <si>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</si>
  <si>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</si>
  <si>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</si>
  <si>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</si>
  <si>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</si>
  <si>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</si>
  <si>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</si>
  <si>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</si>
  <si>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</si>
  <si>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</si>
  <si>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</si>
  <si>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</si>
  <si>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</si>
  <si>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</si>
  <si>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</si>
  <si>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</si>
  <si>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</si>
  <si>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</si>
  <si>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</si>
  <si>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</si>
  <si>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</si>
  <si>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</si>
  <si>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</si>
  <si>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</si>
  <si>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</si>
  <si>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</si>
  <si>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</si>
  <si>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</si>
  <si>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</si>
  <si>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</si>
  <si>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</si>
  <si>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</si>
  <si>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</si>
  <si>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</si>
  <si>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</si>
  <si>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</si>
  <si>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</si>
  <si>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</si>
  <si>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</si>
  <si>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</si>
  <si>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</si>
  <si>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</si>
  <si>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</si>
  <si>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</si>
  <si>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</si>
  <si>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</si>
  <si>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</si>
  <si>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</si>
  <si>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</si>
  <si>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</si>
  <si>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</si>
  <si>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</si>
  <si>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</si>
  <si>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</si>
  <si>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</si>
  <si>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</si>
  <si>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</si>
  <si>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</si>
  <si>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</si>
  <si>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</si>
  <si>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</si>
  <si>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</si>
  <si>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</si>
  <si>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</si>
  <si>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</si>
  <si>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</si>
  <si>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</si>
  <si>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</si>
  <si>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</si>
  <si>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</si>
  <si>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</si>
  <si>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</si>
  <si>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</si>
  <si>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</si>
  <si>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</si>
  <si>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</si>
  <si>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</si>
  <si>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</si>
  <si>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</si>
  <si>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</si>
  <si>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</si>
  <si>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</si>
  <si>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</si>
  <si>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</si>
  <si>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</si>
  <si>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</si>
  <si>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</si>
  <si>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</si>
  <si>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</si>
  <si>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</si>
  <si>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</si>
  <si>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</si>
  <si>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</si>
  <si>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</si>
  <si>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</si>
  <si>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</si>
  <si>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</si>
  <si>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</si>
  <si>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</si>
  <si>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</si>
  <si>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</si>
  <si>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</si>
  <si>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</si>
  <si>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</si>
  <si>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</si>
  <si>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</si>
  <si>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</si>
  <si>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</si>
  <si>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</si>
  <si>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</si>
  <si>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</si>
  <si>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</si>
  <si>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</si>
  <si>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</si>
  <si>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</si>
  <si>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</si>
  <si>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</si>
  <si>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</si>
  <si>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</si>
  <si>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</si>
  <si>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</si>
  <si>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</si>
  <si>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</si>
  <si>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</si>
  <si>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</si>
  <si>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</si>
  <si>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</si>
  <si>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</si>
  <si>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</si>
  <si>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</si>
  <si>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</si>
  <si>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</si>
  <si>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</si>
  <si>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</si>
  <si>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</si>
  <si>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</si>
  <si>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</si>
  <si>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</si>
  <si>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</si>
  <si>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</si>
  <si>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</si>
  <si>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</si>
  <si>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</si>
  <si>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</si>
  <si>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</si>
  <si>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</si>
  <si>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</si>
  <si>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</si>
  <si>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</si>
  <si>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</si>
  <si>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</si>
  <si>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</si>
  <si>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</si>
  <si>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</si>
  <si>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</si>
  <si>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</si>
  <si>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</si>
  <si>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</si>
  <si>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</si>
  <si>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</si>
  <si>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</si>
  <si>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</si>
  <si>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</si>
  <si>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</si>
  <si>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</si>
  <si>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</si>
  <si>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</si>
  <si>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</si>
  <si>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</si>
  <si>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</si>
  <si>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</si>
  <si>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</si>
  <si>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</si>
  <si>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</si>
  <si>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</si>
  <si>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</si>
  <si>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</si>
  <si>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</si>
  <si>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</si>
  <si>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</si>
  <si>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</si>
  <si>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</si>
  <si>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</si>
  <si>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</si>
  <si>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</si>
  <si>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</si>
  <si>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</si>
  <si>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</si>
  <si>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</si>
  <si>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</si>
  <si>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</si>
  <si>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</si>
  <si>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</si>
  <si>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</si>
  <si>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</si>
  <si>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</si>
  <si>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</si>
  <si>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</si>
  <si>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</si>
  <si>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</si>
  <si>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</si>
  <si>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</si>
  <si>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</si>
  <si>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</si>
  <si>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</si>
  <si>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</si>
  <si>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</si>
  <si>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</si>
  <si>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</si>
  <si>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</si>
  <si>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</si>
  <si>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</si>
  <si>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</si>
  <si>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</si>
  <si>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</si>
  <si>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</si>
  <si>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</si>
  <si>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</si>
  <si>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</si>
  <si>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</si>
  <si>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</si>
  <si>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</si>
  <si>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</si>
  <si>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</si>
  <si>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</si>
  <si>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</si>
  <si>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</si>
  <si>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</si>
  <si>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</si>
  <si>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</si>
  <si>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</si>
  <si>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</si>
  <si>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</si>
  <si>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</si>
  <si>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</si>
  <si>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</si>
  <si>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</si>
  <si>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</si>
  <si>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</si>
  <si>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</si>
  <si>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</si>
  <si>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</si>
  <si>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</si>
  <si>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</si>
  <si>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</si>
  <si>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</si>
  <si>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</si>
  <si>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</si>
  <si>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</si>
  <si>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</si>
  <si>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</si>
  <si>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</si>
  <si>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</si>
  <si>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</si>
  <si>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</si>
  <si>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</si>
  <si>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</si>
  <si>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</si>
  <si>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</si>
  <si>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</si>
  <si>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</si>
  <si>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</si>
  <si>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</si>
  <si>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</si>
  <si>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</si>
  <si>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</si>
  <si>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</si>
  <si>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</si>
  <si>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</si>
  <si>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</si>
  <si>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</si>
  <si>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</si>
  <si>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</si>
  <si>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</si>
  <si>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</si>
  <si>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</si>
  <si>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</si>
  <si>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</si>
  <si>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</si>
  <si>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</si>
  <si>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</si>
  <si>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</si>
  <si>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</si>
  <si>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</si>
  <si>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</si>
  <si>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</si>
  <si>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</si>
  <si>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</si>
  <si>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</si>
  <si>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</si>
  <si>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</si>
  <si>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</si>
  <si>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</si>
  <si>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</si>
  <si>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</si>
  <si>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</si>
  <si>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</si>
  <si>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</si>
  <si>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</si>
  <si>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</si>
  <si>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</si>
  <si>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</si>
  <si>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</si>
  <si>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</si>
  <si>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</si>
  <si>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</si>
  <si>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</si>
  <si>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</si>
  <si>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</si>
  <si>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</si>
  <si>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</si>
  <si>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</si>
  <si>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</si>
  <si>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</si>
  <si>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</si>
  <si>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</si>
  <si>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</si>
  <si>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</si>
  <si>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</si>
  <si>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</si>
  <si>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</si>
  <si>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</si>
  <si>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</si>
  <si>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</si>
  <si>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</si>
  <si>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</si>
  <si>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</si>
  <si>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</si>
  <si>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</si>
  <si>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</si>
  <si>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</si>
  <si>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</si>
  <si>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</si>
  <si>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</si>
  <si>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</si>
  <si>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</si>
  <si>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</si>
  <si>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</si>
  <si>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</si>
  <si>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</si>
  <si>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</si>
  <si>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</si>
  <si>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</si>
  <si>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</si>
  <si>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</si>
  <si>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</si>
  <si>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</si>
  <si>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</si>
  <si>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</si>
  <si>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</si>
  <si>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</si>
  <si>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</si>
  <si>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</si>
  <si>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</si>
  <si>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</si>
  <si>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</si>
  <si>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</si>
  <si>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</si>
  <si>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</si>
  <si>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</si>
  <si>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</si>
  <si>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</si>
  <si>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</si>
  <si>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</si>
  <si>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</si>
  <si>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</si>
  <si>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</si>
  <si>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</si>
  <si>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</si>
  <si>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</si>
  <si>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</si>
  <si>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</si>
  <si>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</si>
  <si>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</si>
  <si>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</si>
  <si>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</si>
  <si>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</si>
  <si>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</si>
  <si>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</si>
  <si>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</si>
  <si>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</si>
  <si>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</si>
  <si>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</si>
  <si>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</si>
  <si>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</si>
  <si>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</si>
  <si>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</si>
  <si>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</si>
  <si>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</si>
  <si>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</si>
  <si>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</si>
  <si>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</si>
  <si>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</si>
  <si>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</si>
  <si>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</si>
  <si>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</si>
  <si>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</si>
  <si>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</si>
  <si>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</si>
  <si>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</si>
  <si>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</si>
  <si>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</si>
  <si>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</si>
  <si>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</si>
  <si>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</si>
  <si>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</si>
  <si>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</si>
  <si>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</si>
  <si>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</si>
  <si>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</si>
  <si>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</si>
  <si>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</si>
  <si>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</si>
  <si>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</si>
  <si>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</si>
  <si>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</si>
  <si>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</si>
  <si>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</si>
  <si>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</si>
  <si>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</si>
  <si>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</si>
  <si>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</si>
  <si>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</si>
  <si>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</si>
  <si>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</si>
  <si>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</si>
  <si>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</si>
  <si>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</si>
  <si>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</si>
  <si>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</si>
  <si>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</si>
  <si>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</si>
  <si>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</si>
  <si>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</si>
  <si>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</si>
  <si>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</si>
  <si>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</si>
  <si>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</si>
  <si>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</si>
  <si>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</si>
  <si>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</si>
  <si>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</si>
  <si>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</si>
  <si>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</si>
  <si>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</si>
  <si>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</si>
  <si>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</si>
  <si>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</si>
  <si>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</si>
  <si>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</si>
  <si>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</si>
  <si>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</si>
  <si>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</si>
  <si>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</si>
  <si>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</si>
  <si>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</si>
  <si>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</si>
  <si>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</si>
  <si>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</si>
  <si>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</si>
  <si>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</si>
  <si>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</si>
  <si>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</si>
  <si>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</si>
  <si>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</si>
  <si>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</si>
  <si>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</si>
  <si>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</si>
  <si>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</si>
  <si>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</si>
  <si>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</si>
  <si>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</si>
  <si>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</si>
  <si>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</si>
  <si>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</si>
  <si>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</si>
  <si>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</si>
  <si>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</si>
  <si>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</si>
  <si>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</si>
  <si>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</si>
  <si>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</si>
  <si>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</si>
  <si>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</si>
  <si>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</si>
  <si>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</si>
  <si>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</si>
  <si>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</si>
  <si>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</si>
  <si>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</si>
  <si>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</si>
  <si>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</si>
  <si>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</si>
  <si>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</si>
  <si>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</si>
  <si>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</si>
  <si>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</si>
  <si>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</si>
  <si>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</si>
  <si>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</si>
  <si>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</si>
  <si>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</si>
  <si>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</si>
  <si>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</si>
  <si>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</si>
  <si>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</si>
  <si>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</si>
  <si>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</si>
  <si>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</si>
  <si>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</si>
  <si>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</si>
  <si>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</si>
  <si>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</si>
  <si>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</si>
  <si>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</si>
  <si>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</si>
  <si>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</si>
  <si>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</si>
  <si>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</si>
  <si>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</si>
  <si>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</si>
  <si>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</si>
  <si>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</si>
  <si>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</si>
  <si>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</si>
  <si>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</si>
  <si>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</si>
  <si>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</si>
  <si>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</si>
  <si>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</si>
  <si>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</si>
  <si>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</si>
  <si>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</si>
  <si>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</si>
  <si>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</si>
  <si>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</si>
  <si>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</si>
  <si>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</si>
  <si>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</si>
  <si>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</si>
  <si>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</si>
  <si>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</si>
  <si>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</si>
  <si>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</si>
  <si>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</si>
  <si>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</si>
  <si>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</si>
  <si>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</si>
  <si>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</si>
  <si>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</si>
  <si>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</si>
  <si>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</si>
  <si>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</si>
  <si>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</si>
  <si>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</si>
  <si>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</si>
  <si>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</si>
  <si>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</si>
  <si>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</si>
  <si>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</si>
  <si>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</si>
  <si>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</si>
  <si>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</si>
  <si>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</si>
  <si>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</si>
  <si>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</si>
  <si>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</si>
  <si>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</si>
  <si>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</si>
  <si>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</si>
  <si>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</si>
  <si>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</si>
  <si>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</si>
  <si>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</si>
  <si>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</si>
  <si>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</si>
  <si>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</si>
  <si>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</si>
  <si>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</si>
  <si>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</si>
  <si>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</si>
  <si>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</si>
  <si>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</si>
  <si>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</si>
  <si>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</si>
  <si>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</si>
  <si>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</si>
  <si>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</si>
  <si>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</si>
  <si>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</si>
  <si>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</si>
  <si>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</si>
  <si>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</si>
  <si>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</si>
  <si>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</si>
  <si>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</si>
  <si>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</si>
  <si>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</si>
  <si>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</si>
  <si>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</si>
  <si>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</si>
  <si>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</si>
  <si>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</si>
  <si>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</si>
  <si>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</si>
  <si>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</si>
  <si>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</si>
  <si>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</si>
  <si>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</si>
  <si>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</si>
  <si>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</si>
  <si>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</si>
  <si>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</si>
  <si>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</si>
  <si>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</si>
  <si>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</si>
  <si>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</si>
  <si>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</si>
  <si>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</si>
  <si>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</si>
  <si>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</si>
  <si>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</si>
  <si>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</si>
  <si>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</si>
  <si>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</si>
  <si>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</si>
  <si>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</si>
  <si>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</si>
  <si>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</si>
  <si>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</si>
  <si>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</si>
  <si>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</si>
  <si>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</si>
  <si>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</si>
  <si>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</si>
  <si>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</si>
  <si>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</si>
  <si>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</si>
  <si>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</si>
  <si>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</si>
  <si>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</si>
  <si>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</si>
  <si>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</si>
  <si>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</si>
  <si>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</si>
  <si>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</si>
  <si>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</si>
  <si>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</si>
  <si>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</si>
  <si>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</si>
  <si>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</si>
  <si>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</si>
  <si>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</si>
  <si>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</si>
  <si>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</si>
  <si>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</si>
  <si>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</si>
  <si>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</si>
  <si>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</si>
  <si>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</si>
  <si>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</si>
  <si>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</si>
  <si>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</si>
  <si>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</si>
  <si>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</si>
  <si>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</si>
  <si>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</si>
  <si>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</si>
  <si>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</si>
  <si>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</si>
  <si>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</si>
  <si>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</si>
  <si>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</si>
  <si>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</si>
  <si>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</si>
  <si>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</si>
  <si>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</si>
  <si>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</si>
  <si>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</si>
  <si>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</si>
  <si>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</si>
  <si>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</si>
  <si>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</si>
  <si>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</si>
  <si>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</si>
  <si>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</si>
  <si>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</si>
  <si>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</si>
  <si>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</si>
  <si>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</si>
  <si>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</si>
  <si>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</si>
  <si>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</si>
  <si>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</si>
  <si>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</si>
  <si>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</si>
  <si>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</si>
  <si>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</si>
  <si>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</si>
  <si>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</si>
  <si>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</si>
  <si>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</si>
  <si>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</si>
  <si>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</si>
  <si>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</si>
  <si>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</si>
  <si>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</si>
  <si>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</si>
  <si>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</si>
  <si>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</si>
  <si>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</si>
  <si>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</si>
  <si>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</si>
  <si>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</si>
  <si>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</si>
  <si>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</si>
  <si>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</si>
  <si>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</si>
  <si>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</si>
  <si>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</si>
  <si>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</si>
  <si>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</si>
  <si>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</si>
  <si>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</si>
  <si>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</si>
  <si>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</si>
  <si>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</si>
  <si>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</si>
  <si>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</si>
  <si>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</si>
  <si>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</si>
  <si>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</si>
  <si>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</si>
  <si>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</si>
  <si>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</si>
  <si>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</si>
  <si>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</si>
  <si>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</si>
  <si>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</si>
  <si>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</si>
  <si>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</si>
  <si>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</si>
  <si>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</si>
  <si>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</si>
  <si>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</si>
  <si>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</si>
  <si>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</si>
  <si>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</si>
  <si>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</si>
  <si>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</si>
  <si>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</si>
  <si>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</si>
  <si>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</si>
  <si>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</si>
  <si>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</si>
  <si>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</si>
  <si>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</si>
  <si>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</si>
  <si>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</si>
  <si>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</si>
  <si>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</si>
  <si>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</si>
  <si>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</si>
  <si>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</si>
  <si>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</si>
  <si>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</si>
  <si>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</si>
  <si>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</si>
  <si>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</si>
  <si>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</si>
  <si>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</si>
  <si>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</si>
  <si>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</si>
  <si>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</si>
  <si>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</si>
  <si>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</si>
  <si>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</si>
  <si>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</si>
  <si>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</si>
  <si>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</si>
  <si>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</si>
  <si>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</si>
  <si>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</si>
  <si>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</si>
  <si>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</si>
  <si>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</si>
  <si>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</si>
  <si>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</si>
  <si>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</si>
  <si>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</si>
  <si>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</si>
  <si>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</si>
  <si>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</si>
  <si>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</si>
  <si>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</si>
  <si>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</si>
  <si>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</si>
  <si>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</si>
  <si>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</si>
  <si>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</si>
  <si>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</si>
  <si>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</si>
  <si>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</si>
  <si>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</si>
  <si>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</si>
  <si>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</si>
  <si>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</si>
  <si>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</si>
  <si>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</si>
  <si>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</si>
  <si>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</si>
  <si>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</si>
  <si>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</si>
  <si>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</si>
  <si>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</si>
  <si>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</si>
  <si>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</si>
  <si>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</si>
  <si>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</si>
  <si>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</si>
  <si>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</si>
  <si>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</si>
  <si>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</si>
  <si>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</si>
  <si>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</si>
  <si>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</si>
  <si>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</si>
  <si>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</si>
  <si>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</si>
  <si>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</si>
  <si>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</si>
  <si>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</si>
  <si>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</si>
  <si>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</si>
  <si>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</si>
  <si>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</si>
  <si>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</si>
  <si>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</si>
  <si>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</si>
  <si>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</si>
  <si>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</si>
  <si>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</si>
  <si>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</si>
  <si>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</si>
  <si>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</si>
  <si>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</si>
  <si>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</si>
  <si>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</si>
  <si>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</si>
  <si>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</si>
  <si>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</si>
  <si>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</si>
  <si>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</si>
  <si>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</si>
  <si>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</si>
  <si>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</si>
  <si>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</si>
  <si>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</si>
  <si>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</si>
  <si>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</si>
  <si>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</si>
  <si>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</si>
  <si>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</si>
  <si>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</si>
  <si>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</si>
  <si>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</si>
  <si>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</si>
  <si>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</si>
  <si>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</si>
  <si>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</si>
  <si>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</si>
  <si>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</si>
  <si>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</si>
  <si>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</si>
  <si>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</si>
  <si>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</si>
  <si>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</si>
  <si>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</si>
  <si>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</si>
  <si>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</si>
  <si>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</si>
  <si>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</si>
  <si>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</si>
  <si>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</si>
  <si>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</si>
  <si>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</si>
  <si>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</si>
  <si>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</si>
  <si>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</si>
  <si>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</si>
  <si>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</si>
  <si>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</si>
  <si>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</si>
  <si>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</si>
  <si>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</si>
  <si>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</si>
  <si>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</si>
  <si>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</si>
  <si>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</si>
  <si>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</si>
  <si>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</si>
  <si>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</si>
  <si>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</si>
  <si>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</si>
  <si>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</si>
  <si>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</si>
  <si>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</si>
  <si>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</si>
  <si>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</si>
  <si>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</si>
  <si>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</si>
  <si>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</si>
  <si>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</si>
  <si>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</si>
  <si>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</si>
  <si>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</si>
  <si>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</si>
  <si>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</si>
  <si>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</si>
  <si>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</si>
  <si>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</si>
  <si>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</si>
  <si>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</si>
  <si>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</si>
  <si>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</si>
  <si>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</si>
  <si>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</si>
  <si>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</si>
  <si>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</si>
  <si>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</si>
  <si>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</si>
  <si>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</si>
  <si>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</si>
  <si>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</si>
  <si>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</si>
  <si>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</si>
  <si>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</si>
  <si>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</si>
  <si>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</si>
  <si>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</si>
  <si>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</si>
  <si>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</si>
  <si>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</si>
  <si>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</si>
  <si>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</si>
  <si>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</si>
  <si>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</si>
  <si>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</si>
  <si>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</si>
  <si>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</si>
  <si>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</si>
  <si>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</si>
  <si>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</si>
  <si>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</si>
  <si>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</si>
  <si>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</si>
  <si>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</si>
  <si>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</si>
  <si>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</si>
  <si>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</si>
  <si>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</si>
  <si>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</si>
  <si>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</si>
  <si>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</si>
  <si>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</si>
  <si>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</si>
  <si>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</si>
  <si>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</si>
  <si>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</si>
  <si>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</si>
  <si>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</si>
  <si>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</si>
  <si>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</si>
  <si>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</si>
  <si>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</si>
  <si>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</si>
  <si>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</si>
  <si>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</si>
  <si>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</si>
  <si>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</si>
  <si>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</si>
  <si>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</si>
  <si>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</si>
  <si>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</si>
  <si>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</si>
  <si>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</si>
  <si>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</si>
  <si>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</si>
  <si>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</si>
  <si>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</si>
  <si>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</si>
  <si>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</si>
  <si>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</si>
  <si>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</si>
  <si>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</si>
  <si>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</si>
  <si>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</si>
  <si>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</si>
  <si>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</si>
  <si>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</si>
  <si>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</si>
  <si>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</si>
  <si>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</si>
  <si>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</si>
  <si>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</si>
  <si>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</si>
  <si>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</si>
  <si>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</si>
  <si>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</si>
  <si>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</si>
  <si>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</si>
  <si>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</si>
  <si>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</si>
  <si>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</si>
  <si>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</si>
  <si>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</si>
  <si>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</si>
  <si>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</si>
  <si>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</si>
  <si>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</si>
  <si>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</si>
  <si>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</si>
  <si>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</si>
  <si>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</si>
  <si>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</si>
  <si>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</si>
  <si>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</si>
  <si>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</si>
  <si>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</si>
  <si>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</si>
  <si>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</si>
  <si>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</si>
  <si>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</si>
  <si>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</si>
  <si>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</si>
  <si>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</si>
  <si>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</si>
  <si>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</si>
  <si>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</si>
  <si>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</si>
  <si>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</si>
  <si>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</si>
  <si>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</si>
  <si>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</si>
  <si>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</si>
  <si>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</si>
  <si>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</si>
  <si>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</si>
  <si>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</si>
  <si>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</si>
  <si>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</si>
  <si>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</si>
  <si>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</si>
  <si>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</si>
  <si>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</si>
  <si>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</si>
  <si>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</si>
  <si>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</si>
  <si>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</si>
  <si>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</si>
  <si>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</si>
  <si>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</si>
  <si>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</si>
  <si>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</si>
  <si>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</si>
  <si>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</si>
  <si>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</si>
  <si>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</si>
  <si>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</si>
  <si>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</si>
  <si>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</si>
  <si>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</si>
  <si>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</si>
  <si>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</si>
  <si>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</si>
  <si>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</si>
  <si>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</si>
  <si>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</si>
  <si>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</si>
  <si>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</si>
  <si>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</si>
  <si>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</si>
  <si>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</si>
  <si>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</si>
  <si>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</si>
  <si>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</si>
  <si>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</si>
  <si>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</si>
  <si>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</si>
  <si>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</si>
  <si>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</si>
  <si>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</si>
  <si>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</si>
  <si>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</si>
  <si>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</si>
  <si>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</si>
  <si>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</si>
  <si>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</si>
  <si>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</si>
  <si>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</si>
  <si>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</si>
  <si>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</si>
  <si>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</si>
  <si>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</si>
  <si>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</si>
  <si>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</si>
  <si>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</si>
  <si>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</si>
  <si>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</si>
  <si>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</si>
  <si>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</si>
  <si>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</si>
  <si>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</si>
  <si>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</si>
  <si>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</si>
  <si>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</si>
  <si>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</si>
  <si>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</si>
  <si>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</si>
  <si>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</si>
  <si>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</si>
  <si>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</si>
  <si>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</si>
  <si>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</si>
  <si>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</si>
  <si>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</si>
  <si>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</si>
  <si>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</si>
  <si>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</si>
  <si>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</si>
  <si>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</si>
  <si>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</si>
  <si>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</si>
  <si>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</si>
  <si>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</si>
  <si>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</si>
  <si>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</si>
  <si>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</si>
  <si>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</si>
  <si>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</si>
  <si>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</si>
  <si>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</si>
  <si>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</si>
  <si>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</si>
  <si>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</si>
  <si>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</si>
  <si>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</si>
  <si>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</si>
  <si>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</si>
  <si>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</si>
  <si>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</si>
  <si>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</si>
  <si>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</si>
  <si>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</si>
  <si>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</si>
  <si>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</si>
  <si>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</si>
  <si>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</si>
  <si>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</si>
  <si>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</si>
  <si>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</si>
  <si>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</si>
  <si>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</si>
  <si>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</si>
  <si>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</si>
  <si>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</si>
  <si>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</si>
  <si>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</si>
  <si>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</si>
  <si>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</si>
  <si>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</si>
  <si>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</si>
  <si>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</si>
  <si>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</si>
  <si>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</si>
  <si>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</si>
  <si>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</si>
  <si>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</si>
  <si>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</si>
  <si>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</si>
  <si>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</si>
  <si>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</si>
  <si>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</si>
  <si>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</si>
  <si>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</si>
  <si>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</si>
  <si>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</si>
  <si>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</si>
  <si>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</si>
  <si>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</si>
  <si>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</si>
  <si>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</si>
  <si>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</si>
  <si>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</si>
  <si>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</si>
  <si>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</si>
  <si>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</si>
  <si>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</si>
  <si>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</si>
  <si>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</si>
  <si>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</si>
  <si>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</si>
  <si>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</si>
  <si>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</si>
  <si>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</si>
  <si>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</si>
  <si>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</si>
  <si>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</si>
  <si>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</si>
  <si>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</si>
  <si>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</si>
  <si>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</si>
  <si>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</si>
  <si>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</si>
  <si>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</si>
  <si>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</si>
  <si>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</si>
  <si>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</si>
  <si>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</si>
  <si>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</si>
  <si>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</si>
  <si>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</si>
  <si>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</si>
  <si>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</si>
  <si>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</si>
  <si>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</si>
  <si>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</si>
  <si>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</si>
  <si>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</si>
  <si>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</si>
  <si>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</si>
  <si>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</si>
  <si>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</si>
  <si>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</si>
  <si>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</si>
  <si>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</si>
  <si>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</si>
  <si>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</si>
  <si>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</si>
  <si>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</si>
  <si>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</si>
  <si>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</si>
  <si>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</si>
  <si>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</si>
  <si>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</si>
  <si>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</si>
  <si>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</si>
  <si>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</si>
  <si>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</si>
  <si>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</si>
  <si>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</si>
  <si>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</si>
  <si>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</si>
  <si>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</si>
  <si>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</si>
  <si>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</si>
  <si>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</si>
  <si>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</si>
  <si>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</si>
  <si>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</si>
  <si>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</si>
  <si>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</si>
  <si>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</si>
  <si>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</si>
  <si>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</si>
  <si>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</si>
  <si>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</si>
  <si>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</si>
  <si>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</si>
  <si>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</si>
  <si>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</si>
  <si>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</si>
  <si>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</si>
  <si>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</si>
  <si>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</si>
  <si>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</si>
  <si>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</si>
  <si>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</si>
  <si>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</si>
  <si>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</si>
  <si>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</si>
  <si>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</si>
  <si>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</si>
  <si>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</si>
  <si>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</si>
  <si>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</si>
  <si>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</si>
  <si>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</si>
  <si>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</si>
  <si>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</si>
  <si>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</si>
  <si>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</si>
  <si>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</si>
  <si>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</si>
  <si>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</si>
  <si>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</si>
  <si>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</si>
  <si>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</si>
  <si>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</si>
  <si>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</si>
  <si>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</si>
  <si>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</si>
  <si>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</si>
  <si>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</si>
  <si>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</si>
  <si>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</si>
  <si>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</si>
  <si>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</si>
  <si>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</si>
  <si>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</si>
  <si>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</si>
  <si>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</si>
  <si>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</si>
  <si>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</si>
  <si>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</si>
  <si>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</si>
  <si>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</si>
  <si>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</si>
  <si>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</si>
  <si>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</si>
  <si>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</si>
  <si>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</si>
  <si>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</si>
  <si>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</si>
  <si>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</si>
  <si>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</si>
  <si>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</si>
  <si>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</si>
  <si>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</si>
  <si>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</si>
  <si>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</si>
  <si>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</si>
  <si>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</si>
  <si>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</si>
  <si>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</si>
  <si>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</si>
  <si>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</si>
  <si>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</si>
  <si>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</si>
  <si>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</si>
  <si>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</si>
  <si>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</si>
  <si>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</si>
  <si>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</si>
  <si>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</si>
  <si>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</si>
  <si>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</si>
  <si>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</si>
  <si>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</si>
  <si>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</si>
  <si>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</si>
  <si>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</si>
  <si>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</si>
  <si>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</si>
  <si>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</si>
  <si>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</si>
  <si>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</si>
  <si>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</si>
  <si>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</si>
  <si>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</si>
  <si>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</si>
  <si>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</si>
  <si>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</si>
  <si>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</si>
  <si>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</si>
  <si>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</si>
  <si>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</si>
  <si>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</si>
  <si>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</si>
  <si>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</si>
  <si>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</si>
  <si>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</si>
  <si>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</si>
  <si>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</si>
  <si>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</si>
  <si>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</si>
  <si>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</si>
  <si>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</si>
  <si>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</si>
  <si>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</si>
  <si>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</si>
  <si>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</si>
  <si>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</si>
  <si>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</si>
  <si>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</si>
  <si>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</si>
  <si>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</si>
  <si>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</si>
  <si>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</si>
  <si>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</si>
  <si>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</si>
  <si>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</si>
  <si>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</si>
  <si>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</si>
  <si>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</si>
  <si>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</si>
  <si>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</si>
  <si>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</si>
  <si>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</si>
  <si>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</si>
  <si>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</si>
  <si>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</si>
  <si>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</si>
  <si>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</si>
  <si>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</si>
  <si>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</si>
  <si>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</si>
  <si>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</si>
  <si>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</si>
  <si>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</si>
  <si>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</si>
  <si>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</si>
  <si>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</si>
  <si>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</si>
  <si>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</si>
  <si>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</si>
  <si>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</si>
  <si>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</si>
  <si>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</si>
  <si>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</si>
  <si>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</si>
  <si>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</si>
  <si>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</si>
  <si>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</si>
  <si>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</si>
  <si>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</si>
  <si>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</si>
  <si>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</si>
  <si>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</si>
  <si>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</si>
  <si>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</si>
  <si>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</si>
  <si>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</si>
  <si>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</si>
  <si>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</si>
  <si>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</si>
  <si>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</si>
  <si>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</si>
  <si>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</si>
  <si>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</si>
  <si>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</si>
  <si>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</si>
  <si>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</si>
  <si>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</si>
  <si>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</si>
  <si>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</si>
  <si>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</si>
  <si>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</si>
  <si>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</si>
  <si>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</si>
  <si>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</si>
  <si>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</si>
  <si>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</si>
  <si>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</si>
  <si>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</si>
  <si>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</si>
  <si>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</si>
  <si>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</si>
  <si>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</si>
  <si>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</si>
  <si>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</si>
  <si>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</si>
  <si>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</si>
  <si>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</si>
  <si>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</si>
  <si>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</si>
  <si>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</si>
  <si>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</si>
  <si>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</si>
  <si>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</si>
  <si>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</si>
  <si>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</si>
  <si>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</si>
  <si>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</si>
  <si>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</si>
  <si>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</si>
  <si>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</si>
  <si>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</si>
  <si>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</si>
  <si>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</si>
  <si>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</si>
  <si>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</si>
  <si>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</si>
  <si>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</si>
  <si>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</si>
  <si>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</si>
  <si>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</si>
  <si>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</si>
  <si>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</si>
  <si>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</si>
  <si>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</si>
  <si>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</si>
  <si>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</si>
  <si>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</si>
  <si>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</si>
  <si>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</si>
  <si>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</si>
  <si>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</si>
  <si>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</si>
  <si>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</si>
  <si>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</si>
  <si>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</si>
  <si>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</si>
  <si>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</si>
  <si>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</si>
  <si>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</si>
  <si>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</si>
  <si>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</si>
  <si>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</si>
  <si>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</si>
  <si>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</si>
  <si>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</si>
  <si>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</si>
  <si>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</si>
  <si>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</si>
  <si>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</si>
  <si>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</si>
  <si>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</si>
  <si>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</si>
  <si>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</si>
  <si>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</si>
  <si>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</si>
  <si>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</si>
  <si>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</si>
  <si>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</si>
  <si>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</si>
  <si>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</si>
  <si>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</si>
  <si>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</si>
  <si>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</si>
  <si>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</si>
  <si>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</si>
  <si>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</si>
  <si>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</si>
  <si>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</si>
  <si>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</si>
  <si>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</si>
  <si>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</si>
  <si>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</si>
  <si>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</si>
  <si>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</si>
  <si>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</si>
  <si>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</si>
  <si>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</si>
  <si>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</si>
  <si>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</si>
  <si>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</si>
  <si>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</si>
  <si>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</si>
  <si>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</si>
  <si>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</si>
  <si>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</si>
  <si>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</si>
  <si>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</si>
  <si>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</si>
  <si>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</si>
  <si>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</si>
  <si>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</si>
  <si>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</si>
  <si>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</si>
  <si>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</si>
  <si>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</si>
  <si>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</si>
  <si>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</si>
  <si>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</si>
  <si>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</si>
  <si>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</si>
  <si>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</si>
  <si>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</si>
  <si>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</si>
  <si>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</si>
  <si>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</si>
  <si>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</si>
  <si>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</si>
  <si>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</si>
  <si>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</si>
  <si>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</si>
  <si>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</si>
  <si>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</si>
  <si>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</si>
  <si>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</si>
  <si>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</si>
  <si>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</si>
  <si>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</si>
  <si>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</si>
  <si>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</si>
  <si>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</si>
  <si>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</si>
  <si>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</si>
  <si>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</si>
  <si>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</si>
  <si>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</si>
  <si>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</si>
  <si>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</si>
  <si>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</si>
  <si>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</si>
  <si>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</si>
  <si>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</si>
  <si>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</si>
  <si>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</si>
  <si>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</si>
  <si>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</si>
  <si>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</si>
  <si>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</si>
  <si>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</si>
  <si>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</si>
  <si>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</si>
  <si>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</si>
  <si>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</si>
  <si>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</si>
  <si>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</si>
  <si>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</si>
  <si>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</si>
  <si>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</si>
  <si>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</si>
  <si>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</si>
  <si>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</si>
  <si>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</si>
  <si>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</si>
  <si>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</si>
  <si>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</si>
  <si>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</si>
  <si>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</si>
  <si>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</si>
  <si>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</si>
  <si>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</si>
  <si>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</si>
  <si>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</si>
  <si>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</si>
  <si>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</si>
  <si>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</si>
  <si>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</si>
  <si>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</si>
  <si>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</si>
  <si>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</si>
  <si>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</si>
  <si>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</si>
  <si>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</si>
  <si>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</si>
  <si>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</si>
  <si>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</si>
  <si>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</si>
  <si>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</si>
  <si>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</si>
  <si>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</si>
  <si>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</si>
  <si>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</si>
  <si>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</si>
  <si>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</si>
  <si>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</si>
  <si>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</si>
  <si>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</si>
  <si>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</si>
  <si>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</si>
  <si>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</si>
  <si>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</si>
  <si>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</si>
  <si>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</si>
  <si>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</si>
  <si>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</si>
  <si>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</si>
  <si>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</si>
  <si>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</si>
  <si>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</si>
  <si>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</si>
  <si>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</si>
  <si>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</si>
  <si>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</si>
  <si>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</si>
  <si>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</si>
  <si>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</si>
  <si>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</si>
  <si>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</si>
  <si>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</si>
  <si>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</si>
  <si>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</si>
  <si>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</si>
  <si>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</si>
  <si>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</si>
  <si>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</si>
  <si>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</si>
  <si>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</si>
  <si>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</si>
  <si>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</si>
  <si>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</si>
  <si>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</si>
  <si>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</si>
  <si>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</si>
  <si>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</si>
  <si>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</si>
  <si>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</si>
  <si>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</si>
  <si>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</si>
  <si>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</si>
  <si>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</si>
  <si>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</si>
  <si>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</si>
  <si>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</si>
  <si>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</si>
  <si>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</si>
  <si>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</si>
  <si>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</si>
  <si>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</si>
  <si>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</si>
  <si>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</si>
  <si>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</si>
  <si>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</si>
  <si>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</si>
  <si>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</si>
  <si>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</si>
  <si>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</si>
  <si>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</si>
  <si>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</si>
  <si>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</si>
  <si>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</si>
  <si>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</si>
  <si>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</si>
  <si>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</si>
  <si>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</si>
  <si>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</si>
  <si>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</si>
  <si>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</si>
  <si>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</si>
  <si>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</si>
  <si>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</si>
  <si>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</si>
  <si>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</si>
  <si>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</si>
  <si>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</si>
  <si>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</si>
  <si>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</si>
  <si>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</si>
  <si>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</si>
  <si>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</si>
  <si>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</si>
  <si>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</si>
  <si>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</si>
  <si>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</si>
  <si>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</si>
  <si>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</si>
  <si>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</si>
  <si>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</si>
  <si>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</si>
  <si>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</si>
  <si>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</si>
  <si>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</si>
  <si>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</si>
  <si>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</si>
  <si>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</si>
  <si>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</si>
  <si>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</si>
  <si>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</si>
  <si>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</si>
  <si>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</si>
  <si>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</si>
  <si>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</si>
  <si>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</si>
  <si>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</si>
  <si>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</si>
  <si>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</si>
  <si>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</si>
  <si>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</si>
  <si>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</si>
  <si>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</si>
  <si>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</si>
  <si>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</si>
  <si>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</si>
  <si>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</si>
  <si>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</si>
  <si>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</si>
  <si>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</si>
  <si>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</si>
  <si>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</si>
  <si>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</si>
  <si>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</si>
  <si>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</si>
  <si>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</si>
  <si>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</si>
  <si>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</si>
  <si>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</si>
  <si>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</si>
  <si>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</si>
  <si>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</si>
  <si>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</si>
  <si>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</si>
  <si>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</si>
  <si>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</si>
  <si>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</si>
  <si>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</si>
  <si>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</si>
  <si>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</si>
  <si>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</si>
  <si>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</si>
  <si>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</si>
  <si>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</si>
  <si>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</si>
  <si>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</si>
  <si>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</si>
  <si>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</si>
  <si>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</si>
  <si>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</si>
  <si>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</si>
  <si>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</si>
  <si>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</si>
  <si>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</si>
  <si>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</si>
  <si>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</si>
  <si>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</si>
  <si>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</si>
  <si>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</si>
  <si>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</si>
  <si>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</si>
  <si>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</si>
  <si>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</si>
  <si>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</si>
  <si>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</si>
  <si>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</si>
  <si>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</si>
  <si>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</si>
  <si>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</si>
  <si>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</si>
  <si>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</si>
  <si>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</si>
  <si>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</si>
  <si>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</si>
  <si>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</si>
  <si>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</si>
  <si>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</si>
  <si>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</si>
  <si>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</si>
  <si>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</si>
  <si>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</si>
  <si>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</si>
  <si>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</si>
  <si>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</si>
  <si>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</si>
  <si>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</si>
  <si>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</si>
  <si>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</si>
  <si>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</si>
  <si>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</si>
  <si>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</si>
  <si>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</si>
  <si>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</si>
  <si>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</si>
  <si>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</si>
  <si>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</si>
  <si>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</si>
  <si>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</si>
  <si>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</si>
  <si>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</si>
  <si>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</si>
  <si>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</si>
  <si>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</si>
  <si>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</si>
  <si>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</si>
  <si>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</si>
  <si>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</si>
  <si>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</si>
  <si>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</si>
  <si>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</si>
  <si>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</si>
  <si>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</si>
  <si>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</si>
  <si>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</si>
  <si>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</si>
  <si>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</si>
  <si>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</si>
  <si>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</si>
  <si>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</si>
  <si>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</si>
  <si>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</si>
  <si>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</si>
  <si>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</si>
  <si>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</si>
  <si>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</si>
  <si>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</si>
  <si>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</si>
  <si>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</si>
  <si>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</si>
  <si>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</si>
  <si>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</si>
  <si>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</si>
  <si>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</si>
  <si>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</si>
  <si>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</si>
  <si>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</si>
  <si>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</si>
  <si>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</si>
  <si>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</si>
  <si>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</si>
  <si>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</si>
  <si>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</si>
  <si>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</si>
  <si>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</si>
  <si>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</si>
  <si>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</si>
  <si>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</si>
  <si>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</si>
  <si>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</si>
  <si>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</si>
  <si>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</si>
  <si>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</si>
  <si>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</si>
  <si>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</si>
  <si>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</si>
  <si>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</si>
  <si>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</si>
  <si>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</si>
  <si>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</si>
  <si>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</si>
  <si>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</si>
  <si>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</si>
  <si>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</si>
  <si>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</si>
  <si>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</si>
  <si>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</si>
  <si>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</si>
  <si>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</si>
  <si>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</si>
  <si>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</si>
  <si>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</si>
  <si>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</si>
  <si>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</si>
  <si>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</si>
  <si>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</si>
  <si>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</si>
  <si>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</si>
  <si>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</si>
  <si>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</si>
  <si>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</si>
  <si>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</si>
  <si>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</si>
  <si>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</si>
  <si>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</si>
  <si>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</si>
  <si>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</si>
  <si>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</si>
  <si>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</si>
  <si>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</si>
  <si>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</si>
  <si>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</si>
  <si>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</si>
  <si>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</si>
  <si>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</si>
  <si>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</si>
  <si>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</si>
  <si>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</si>
  <si>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</si>
  <si>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</si>
  <si>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</si>
  <si>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</si>
  <si>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</si>
  <si>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</si>
  <si>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</si>
  <si>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</si>
  <si>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</si>
  <si>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</si>
  <si>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</si>
  <si>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</si>
  <si>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</si>
  <si>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</si>
  <si>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</si>
  <si>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</si>
  <si>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</si>
  <si>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</si>
  <si>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</si>
  <si>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</si>
  <si>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</si>
  <si>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</si>
  <si>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</si>
  <si>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</si>
  <si>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</si>
  <si>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</si>
  <si>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</si>
  <si>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</si>
  <si>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</si>
  <si>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</si>
  <si>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</si>
  <si>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</si>
  <si>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</si>
  <si>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</si>
  <si>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</si>
  <si>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</si>
  <si>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</si>
  <si>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</si>
  <si>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</si>
  <si>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</si>
  <si>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</si>
  <si>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</si>
  <si>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</si>
  <si>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</si>
  <si>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</si>
  <si>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</si>
  <si>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</si>
  <si>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</si>
  <si>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</si>
  <si>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</si>
  <si>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</si>
  <si>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</si>
  <si>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</si>
  <si>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</si>
  <si>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</si>
  <si>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</si>
  <si>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</si>
  <si>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</si>
  <si>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</si>
  <si>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</si>
  <si>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</si>
  <si>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</si>
  <si>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</si>
  <si>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</si>
  <si>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</si>
  <si>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</si>
  <si>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</si>
  <si>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</si>
  <si>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</si>
  <si>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</si>
  <si>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</si>
  <si>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</si>
  <si>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</si>
  <si>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</si>
  <si>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</si>
  <si>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</si>
  <si>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</si>
  <si>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</si>
  <si>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</si>
  <si>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</si>
  <si>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</si>
  <si>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</si>
  <si>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</si>
  <si>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</si>
  <si>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</si>
  <si>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</si>
  <si>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</si>
  <si>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</si>
  <si>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</si>
  <si>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</si>
  <si>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</si>
  <si>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</si>
  <si>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</si>
  <si>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</si>
  <si>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</si>
  <si>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</si>
  <si>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</si>
  <si>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</si>
  <si>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</si>
  <si>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</si>
  <si>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</si>
  <si>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</si>
  <si>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</si>
  <si>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</si>
  <si>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</si>
  <si>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</si>
  <si>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</si>
  <si>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</si>
  <si>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</si>
  <si>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</si>
  <si>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</si>
  <si>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</si>
  <si>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</si>
  <si>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</si>
  <si>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</si>
  <si>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</si>
  <si>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</si>
  <si>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</si>
  <si>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</si>
  <si>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</si>
  <si>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</si>
  <si>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</si>
  <si>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</si>
  <si>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</si>
  <si>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</si>
  <si>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</si>
  <si>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</si>
  <si>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</si>
  <si>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</si>
  <si>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</si>
  <si>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</si>
  <si>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</si>
  <si>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</si>
  <si>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</si>
  <si>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</si>
  <si>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</si>
  <si>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</si>
  <si>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</si>
  <si>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</si>
  <si>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</si>
  <si>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</si>
  <si>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</si>
  <si>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</si>
  <si>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</si>
  <si>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</si>
  <si>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</si>
  <si>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</si>
  <si>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</si>
  <si>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</si>
  <si>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</si>
  <si>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</si>
  <si>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</si>
  <si>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</si>
  <si>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</si>
  <si>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</si>
  <si>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</si>
  <si>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</si>
  <si>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</si>
  <si>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</si>
  <si>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</si>
  <si>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</si>
  <si>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</si>
  <si>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</si>
  <si>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</si>
  <si>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</si>
  <si>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</si>
  <si>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</si>
  <si>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</si>
  <si>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</si>
  <si>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</si>
  <si>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</si>
  <si>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</si>
  <si>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</si>
  <si>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</si>
  <si>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</si>
  <si>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</si>
  <si>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</si>
  <si>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</si>
  <si>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</si>
  <si>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</si>
  <si>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</si>
  <si>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</si>
  <si>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</si>
  <si>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</si>
  <si>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</si>
  <si>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</si>
  <si>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</si>
  <si>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</si>
  <si>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</si>
  <si>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</si>
  <si>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</si>
  <si>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</si>
  <si>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</si>
  <si>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</si>
  <si>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</si>
  <si>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</si>
  <si>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</si>
  <si>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</si>
  <si>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</si>
  <si>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</si>
  <si>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</si>
  <si>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</si>
  <si>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</si>
  <si>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</si>
  <si>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</si>
  <si>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</si>
  <si>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</si>
  <si>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</si>
  <si>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</si>
  <si>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</si>
  <si>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</si>
  <si>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</si>
  <si>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</si>
  <si>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</si>
  <si>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</si>
  <si>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</si>
  <si>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</si>
  <si>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</si>
  <si>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</si>
  <si>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</si>
  <si>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</si>
  <si>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</si>
  <si>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</si>
  <si>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</si>
  <si>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</si>
  <si>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</si>
  <si>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</si>
  <si>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</si>
  <si>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</si>
  <si>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</si>
  <si>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</si>
  <si>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</si>
  <si>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</si>
  <si>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</si>
  <si>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</si>
  <si>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</si>
  <si>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</si>
  <si>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</si>
  <si>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</si>
  <si>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</si>
  <si>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</si>
  <si>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</si>
  <si>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</si>
  <si>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</si>
  <si>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</si>
  <si>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</si>
  <si>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</si>
  <si>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</si>
  <si>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</si>
  <si>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</si>
  <si>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</si>
  <si>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</si>
  <si>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</si>
  <si>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</si>
  <si>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</si>
  <si>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</si>
  <si>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</si>
  <si>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</si>
  <si>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</si>
  <si>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</si>
  <si>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</si>
  <si>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</si>
  <si>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</si>
  <si>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</si>
  <si>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</si>
  <si>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</si>
  <si>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</si>
  <si>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</si>
  <si>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</si>
  <si>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</si>
  <si>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</si>
  <si>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</si>
  <si>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</si>
  <si>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</si>
  <si>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</si>
  <si>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</si>
  <si>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</si>
  <si>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</si>
  <si>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</si>
  <si>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</si>
  <si>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</si>
  <si>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</si>
  <si>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</si>
  <si>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</si>
  <si>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</si>
  <si>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</si>
  <si>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</si>
  <si>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</si>
  <si>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</si>
  <si>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</si>
  <si>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</si>
  <si>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</si>
  <si>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</si>
  <si>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</si>
  <si>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</si>
  <si>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</si>
  <si>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</si>
  <si>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</si>
  <si>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</si>
  <si>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</si>
  <si>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</si>
  <si>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</si>
  <si>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</si>
  <si>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</si>
  <si>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</si>
  <si>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</si>
  <si>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</si>
  <si>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</si>
  <si>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</si>
  <si>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</si>
  <si>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</si>
  <si>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</si>
  <si>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</si>
  <si>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</si>
  <si>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</si>
  <si>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</si>
  <si>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</si>
  <si>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</si>
  <si>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</si>
  <si>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</si>
  <si>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</si>
  <si>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</si>
  <si>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</si>
  <si>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</si>
  <si>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</si>
  <si>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</si>
  <si>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</si>
  <si>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</si>
  <si>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</si>
  <si>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</si>
  <si>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</si>
  <si>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</si>
  <si>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</si>
  <si>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</si>
  <si>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</si>
  <si>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</si>
  <si>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</si>
  <si>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</si>
  <si>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</si>
  <si>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</si>
  <si>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</si>
  <si>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</si>
  <si>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</si>
  <si>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</si>
  <si>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</si>
  <si>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</si>
  <si>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</si>
  <si>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</si>
  <si>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</si>
  <si>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</si>
  <si>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</si>
  <si>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</si>
  <si>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</si>
  <si>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</si>
  <si>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</si>
  <si>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</si>
  <si>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</si>
  <si>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</si>
  <si>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</si>
  <si>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</si>
  <si>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</si>
  <si>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</si>
  <si>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</si>
  <si>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</si>
  <si>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</si>
  <si>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</si>
  <si>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</si>
  <si>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</si>
  <si>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</si>
  <si>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</si>
  <si>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</si>
  <si>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</si>
  <si>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</si>
  <si>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</si>
  <si>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</si>
  <si>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</si>
  <si>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</si>
  <si>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</si>
  <si>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</si>
  <si>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</si>
  <si>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</si>
  <si>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</si>
  <si>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</si>
  <si>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</si>
  <si>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</si>
  <si>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</si>
  <si>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</si>
  <si>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</si>
  <si>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</si>
  <si>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</si>
  <si>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</si>
  <si>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</si>
  <si>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</si>
  <si>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</si>
  <si>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</si>
  <si>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</si>
  <si>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</si>
  <si>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</si>
  <si>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</si>
  <si>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</si>
  <si>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</si>
  <si>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</si>
  <si>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</si>
  <si>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</si>
  <si>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</si>
  <si>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</si>
  <si>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</si>
  <si>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</si>
  <si>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</si>
  <si>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</si>
  <si>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</si>
  <si>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</si>
  <si>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</si>
  <si>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</si>
  <si>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</si>
  <si>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</si>
  <si>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</si>
  <si>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</si>
  <si>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</si>
  <si>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</si>
  <si>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</si>
  <si>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</si>
  <si>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</si>
  <si>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</si>
  <si>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</si>
  <si>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</si>
  <si>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</si>
  <si>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</si>
  <si>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</si>
  <si>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</si>
  <si>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</si>
  <si>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</si>
  <si>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</si>
  <si>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</si>
  <si>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</si>
  <si>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</si>
  <si>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</si>
  <si>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</si>
  <si>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</si>
  <si>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</si>
  <si>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</si>
  <si>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</si>
  <si>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</si>
  <si>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</si>
  <si>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</si>
  <si>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</si>
  <si>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</si>
  <si>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</si>
  <si>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</si>
  <si>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</si>
  <si>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</si>
  <si>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</si>
  <si>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</si>
  <si>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</si>
  <si>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</si>
  <si>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</si>
  <si>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</si>
  <si>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</si>
  <si>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</si>
  <si>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</si>
  <si>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</si>
  <si>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</si>
  <si>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</si>
  <si>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</si>
  <si>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</si>
  <si>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</si>
  <si>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</si>
  <si>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</si>
  <si>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</si>
  <si>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</si>
  <si>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</si>
  <si>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</si>
  <si>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</si>
  <si>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</si>
  <si>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</si>
  <si>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</si>
  <si>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</si>
  <si>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</si>
  <si>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</si>
  <si>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</si>
  <si>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</si>
  <si>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</si>
  <si>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</si>
  <si>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</si>
  <si>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</si>
  <si>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</si>
  <si>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</si>
  <si>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</si>
  <si>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</si>
  <si>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</si>
  <si>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</si>
  <si>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</si>
  <si>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</si>
  <si>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</si>
  <si>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</si>
  <si>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</si>
  <si>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</si>
  <si>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</si>
  <si>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</si>
  <si>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</si>
  <si>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</si>
  <si>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</si>
  <si>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</si>
  <si>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</si>
  <si>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</si>
  <si>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</si>
  <si>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</si>
  <si>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</si>
  <si>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</si>
  <si>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</si>
  <si>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</si>
  <si>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</si>
  <si>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</si>
  <si>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</si>
  <si>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</si>
  <si>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</si>
  <si>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</si>
  <si>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</si>
  <si>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</si>
  <si>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</si>
  <si>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</si>
  <si>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</si>
  <si>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</si>
  <si>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</si>
  <si>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</si>
  <si>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</si>
  <si>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</si>
  <si>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</si>
  <si>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</si>
  <si>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</si>
  <si>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</si>
  <si>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</si>
  <si>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</si>
  <si>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</si>
  <si>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</si>
  <si>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</si>
  <si>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</si>
  <si>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</si>
  <si>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</si>
  <si>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</si>
  <si>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</si>
  <si>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</si>
  <si>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</si>
  <si>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</si>
  <si>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</si>
  <si>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</si>
  <si>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</si>
  <si>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</si>
  <si>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</si>
  <si>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</si>
  <si>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</si>
  <si>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</si>
  <si>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</si>
  <si>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</si>
  <si>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</si>
  <si>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</si>
  <si>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</si>
  <si>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</si>
  <si>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</si>
  <si>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</si>
  <si>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</si>
  <si>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</si>
  <si>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</si>
  <si>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</si>
  <si>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</si>
  <si>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</si>
  <si>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</si>
  <si>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</si>
  <si>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</si>
  <si>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</si>
  <si>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</si>
  <si>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</si>
  <si>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</si>
  <si>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</si>
  <si>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</si>
  <si>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</si>
  <si>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</si>
  <si>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</si>
  <si>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</si>
  <si>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</si>
  <si>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</si>
  <si>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</si>
  <si>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</si>
  <si>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</si>
  <si>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</si>
  <si>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</si>
  <si>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</si>
  <si>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</si>
  <si>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</si>
  <si>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</si>
  <si>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</si>
  <si>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</si>
  <si>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</si>
  <si>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</si>
  <si>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</si>
  <si>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</si>
  <si>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</si>
  <si>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</si>
  <si>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</si>
  <si>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</si>
  <si>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</si>
  <si>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</si>
  <si>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</si>
  <si>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</si>
  <si>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</si>
  <si>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</si>
  <si>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</si>
  <si>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</si>
  <si>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</si>
  <si>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</si>
  <si>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</si>
  <si>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</si>
  <si>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</si>
  <si>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</si>
  <si>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</si>
  <si>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</si>
  <si>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</si>
  <si>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</si>
  <si>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</si>
  <si>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</si>
  <si>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</si>
  <si>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</si>
  <si>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</si>
  <si>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</si>
  <si>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</si>
  <si>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</si>
  <si>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</si>
  <si>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</si>
  <si>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</si>
  <si>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</si>
  <si>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</si>
  <si>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</si>
  <si>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</si>
  <si>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</si>
  <si>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</si>
  <si>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</si>
  <si>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</si>
  <si>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</si>
  <si>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</si>
  <si>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</si>
  <si>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</si>
  <si>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</si>
  <si>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</si>
  <si>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</si>
  <si>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</si>
  <si>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</si>
  <si>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</si>
  <si>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</si>
  <si>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</si>
  <si>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</si>
  <si>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</si>
  <si>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</si>
  <si>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</si>
  <si>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</si>
  <si>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</si>
  <si>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</si>
  <si>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</si>
  <si>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</si>
  <si>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</si>
  <si>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</si>
  <si>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</si>
  <si>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</si>
  <si>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</si>
  <si>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</si>
  <si>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</si>
  <si>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</si>
  <si>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</si>
  <si>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</si>
  <si>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</si>
  <si>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</si>
  <si>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</si>
  <si>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</si>
  <si>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</si>
  <si>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</si>
  <si>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</si>
  <si>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</si>
  <si>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</si>
  <si>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</si>
  <si>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</si>
  <si>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</si>
  <si>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</si>
  <si>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</si>
  <si>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</si>
  <si>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</si>
  <si>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</si>
  <si>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</si>
  <si>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</si>
  <si>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</si>
  <si>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</si>
  <si>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</si>
  <si>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</si>
  <si>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</si>
  <si>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</si>
  <si>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</si>
  <si>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</si>
  <si>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</si>
  <si>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</si>
  <si>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</si>
  <si>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</si>
  <si>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</si>
  <si>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</si>
  <si>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</si>
  <si>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</si>
  <si>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</si>
  <si>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</si>
  <si>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</si>
  <si>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</si>
  <si>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</si>
  <si>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</si>
  <si>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</si>
  <si>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</si>
  <si>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</si>
  <si>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</si>
  <si>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</si>
  <si>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</si>
  <si>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</si>
  <si>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</si>
  <si>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</si>
  <si>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</si>
  <si>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</si>
  <si>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</si>
  <si>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</si>
  <si>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</si>
  <si>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</si>
  <si>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</si>
  <si>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</si>
  <si>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</si>
  <si>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</si>
  <si>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</si>
  <si>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</si>
  <si>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</si>
  <si>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</si>
  <si>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</si>
  <si>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</si>
  <si>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</si>
  <si>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</si>
  <si>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</si>
  <si>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</si>
  <si>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</si>
  <si>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</si>
  <si>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</si>
  <si>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</si>
  <si>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</si>
  <si>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</si>
  <si>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</si>
  <si>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</si>
  <si>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</si>
  <si>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</si>
  <si>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</si>
  <si>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</si>
  <si>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</si>
  <si>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</si>
  <si>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</si>
  <si>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</si>
  <si>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</si>
  <si>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</si>
  <si>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</si>
  <si>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</si>
  <si>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</si>
  <si>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</si>
  <si>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</si>
  <si>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</si>
  <si>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</si>
  <si>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</si>
  <si>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</si>
  <si>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</si>
  <si>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</si>
  <si>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</si>
  <si>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</si>
  <si>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</si>
  <si>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</si>
  <si>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</si>
  <si>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</si>
  <si>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</si>
  <si>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</si>
  <si>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</si>
  <si>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</si>
  <si>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</si>
  <si>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</si>
  <si>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</si>
  <si>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</si>
  <si>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</si>
  <si>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</si>
  <si>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</si>
  <si>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</si>
  <si>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</si>
  <si>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</si>
  <si>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</si>
  <si>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</si>
  <si>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</si>
  <si>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</si>
  <si>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</si>
  <si>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</si>
  <si>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</si>
  <si>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</si>
  <si>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</si>
  <si>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</si>
  <si>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</si>
  <si>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</si>
  <si>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</si>
  <si>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</si>
  <si>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</si>
  <si>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</si>
  <si>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</si>
  <si>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</si>
  <si>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</si>
  <si>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</si>
  <si>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</si>
  <si>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</si>
  <si>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</si>
  <si>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</si>
  <si>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</si>
  <si>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</si>
  <si>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</si>
  <si>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</si>
  <si>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</si>
  <si>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</si>
  <si>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</si>
  <si>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</si>
  <si>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</si>
  <si>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</si>
  <si>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</si>
  <si>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</si>
  <si>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</si>
  <si>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</si>
  <si>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</si>
  <si>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</si>
  <si>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</si>
  <si>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</si>
  <si>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</si>
  <si>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</si>
  <si>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</si>
  <si>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</si>
  <si>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</si>
  <si>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</si>
  <si>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</si>
  <si>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</si>
  <si>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</si>
  <si>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</si>
  <si>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</si>
  <si>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</si>
  <si>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</si>
  <si>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</si>
  <si>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</si>
  <si>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</si>
  <si>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</si>
  <si>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</si>
  <si>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</si>
  <si>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</si>
  <si>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</si>
  <si>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</si>
  <si>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</si>
  <si>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</si>
  <si>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</si>
  <si>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</si>
  <si>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</si>
  <si>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</si>
  <si>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</si>
  <si>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</si>
  <si>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</si>
  <si>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</si>
  <si>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</si>
  <si>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</si>
  <si>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</si>
  <si>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</si>
  <si>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</si>
  <si>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</si>
  <si>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</si>
  <si>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</si>
  <si>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</si>
  <si>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</si>
  <si>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</si>
  <si>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</si>
  <si>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</si>
  <si>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</si>
  <si>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</si>
  <si>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</si>
  <si>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</si>
  <si>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</si>
  <si>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</si>
  <si>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</si>
  <si>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</si>
  <si>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</si>
  <si>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</si>
  <si>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</si>
  <si>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</si>
  <si>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</si>
  <si>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</si>
  <si>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</si>
  <si>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</si>
  <si>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</si>
  <si>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</si>
  <si>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</si>
  <si>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</si>
  <si>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</si>
  <si>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</si>
  <si>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</si>
  <si>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</si>
  <si>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</si>
  <si>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</si>
  <si>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</si>
  <si>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</si>
  <si>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</si>
  <si>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</si>
  <si>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</si>
  <si>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</si>
  <si>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</si>
  <si>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</si>
  <si>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</si>
  <si>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</si>
  <si>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</si>
  <si>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</si>
  <si>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</si>
  <si>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</si>
  <si>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</si>
  <si>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</si>
  <si>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</si>
  <si>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</si>
  <si>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</si>
  <si>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</si>
  <si>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</si>
  <si>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</si>
  <si>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</si>
  <si>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</si>
  <si>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</si>
  <si>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</si>
  <si>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</si>
  <si>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</si>
  <si>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</si>
  <si>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</si>
  <si>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</si>
  <si>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</si>
  <si>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</si>
  <si>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</si>
  <si>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</si>
  <si>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</si>
  <si>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</si>
  <si>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</si>
  <si>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</si>
  <si>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</si>
  <si>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</si>
  <si>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</si>
  <si>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</si>
  <si>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</si>
  <si>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</si>
  <si>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</si>
  <si>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</si>
  <si>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</si>
  <si>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</si>
  <si>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</si>
  <si>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</si>
  <si>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</si>
  <si>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</si>
  <si>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</si>
  <si>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</si>
  <si>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</si>
  <si>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</si>
  <si>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</si>
  <si>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</si>
  <si>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</si>
  <si>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</si>
  <si>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</si>
  <si>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</si>
  <si>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</si>
  <si>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</si>
  <si>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</si>
  <si>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</si>
  <si>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</si>
  <si>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</si>
  <si>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</si>
  <si>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</si>
  <si>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</si>
  <si>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</si>
  <si>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</si>
  <si>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</si>
  <si>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</si>
  <si>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</si>
  <si>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</si>
  <si>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</si>
  <si>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</si>
  <si>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</si>
  <si>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</si>
  <si>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</si>
  <si>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</si>
  <si>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</si>
  <si>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</si>
  <si>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</si>
  <si>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</si>
  <si>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</si>
  <si>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</si>
  <si>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</si>
  <si>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</si>
  <si>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</si>
  <si>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</si>
  <si>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</si>
  <si>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</si>
  <si>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</si>
  <si>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</si>
  <si>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</si>
  <si>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</si>
  <si>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</si>
  <si>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</si>
  <si>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</si>
  <si>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</si>
  <si>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</si>
  <si>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</si>
  <si>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</si>
  <si>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</si>
  <si>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</si>
  <si>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</si>
  <si>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</si>
  <si>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</si>
  <si>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</si>
  <si>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</si>
  <si>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</si>
  <si>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</si>
  <si>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</si>
  <si>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</si>
  <si>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</si>
  <si>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</si>
  <si>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</si>
  <si>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</si>
  <si>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</si>
  <si>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</si>
  <si>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</si>
  <si>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</si>
  <si>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</si>
  <si>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</si>
  <si>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</si>
  <si>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</si>
  <si>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</si>
  <si>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</si>
  <si>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</si>
  <si>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</si>
  <si>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</si>
  <si>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</si>
  <si>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</si>
  <si>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</si>
  <si>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</si>
  <si>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</si>
  <si>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</si>
  <si>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</si>
  <si>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</si>
  <si>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</si>
  <si>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</si>
  <si>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</si>
  <si>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</si>
  <si>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</si>
  <si>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</si>
  <si>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</si>
  <si>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</si>
  <si>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</si>
  <si>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</si>
  <si>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</si>
  <si>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</si>
  <si>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</si>
  <si>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</si>
  <si>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</si>
  <si>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</si>
  <si>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</si>
  <si>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</si>
  <si>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</si>
  <si>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</si>
  <si>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</si>
  <si>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</si>
  <si>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</si>
  <si>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</si>
  <si>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</si>
  <si>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</si>
  <si>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</si>
  <si>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</si>
  <si>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</si>
  <si>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</si>
  <si>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</si>
  <si>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</si>
  <si>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</si>
  <si>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</si>
  <si>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</si>
  <si>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</si>
  <si>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</si>
  <si>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</si>
  <si>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</si>
  <si>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</si>
  <si>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</si>
  <si>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</si>
  <si>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</si>
  <si>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</si>
  <si>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</si>
  <si>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</si>
  <si>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</si>
  <si>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</si>
  <si>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</si>
  <si>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</si>
  <si>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</si>
  <si>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</si>
  <si>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</si>
  <si>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</si>
  <si>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</si>
  <si>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</si>
  <si>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</si>
  <si>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</si>
  <si>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</si>
  <si>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</si>
  <si>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</si>
  <si>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</si>
  <si>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</si>
  <si>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</si>
  <si>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</si>
  <si>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</si>
  <si>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</si>
  <si>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</si>
  <si>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</si>
  <si>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</si>
  <si>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</si>
  <si>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</si>
  <si>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</si>
  <si>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</si>
  <si>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</si>
  <si>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</si>
  <si>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</si>
  <si>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</si>
  <si>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</si>
  <si>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</si>
  <si>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</si>
  <si>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</si>
  <si>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</si>
  <si>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</si>
  <si>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</si>
  <si>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</si>
  <si>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</si>
  <si>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</si>
  <si>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</si>
  <si>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</si>
  <si>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</si>
  <si>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</si>
  <si>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</si>
  <si>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</si>
  <si>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</si>
  <si>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</si>
  <si>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</si>
  <si>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</si>
  <si>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</si>
  <si>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</si>
  <si>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</si>
  <si>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</si>
  <si>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</si>
  <si>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</si>
  <si>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</si>
  <si>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</si>
  <si>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</si>
  <si>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</si>
  <si>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</si>
  <si>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</si>
  <si>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</si>
  <si>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</si>
  <si>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</si>
  <si>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</si>
  <si>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</si>
  <si>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</si>
  <si>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</si>
  <si>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</si>
  <si>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</si>
  <si>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</si>
  <si>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</si>
  <si>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</si>
  <si>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</si>
  <si>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</si>
  <si>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</si>
  <si>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</si>
  <si>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</si>
  <si>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</si>
  <si>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</si>
  <si>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</si>
  <si>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</si>
  <si>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</si>
  <si>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</si>
  <si>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</si>
  <si>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</si>
  <si>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</si>
  <si>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</si>
  <si>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</si>
  <si>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</si>
  <si>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</si>
  <si>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</si>
  <si>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</si>
  <si>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</si>
  <si>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</si>
  <si>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</si>
  <si>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</si>
  <si>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</si>
  <si>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</si>
  <si>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</si>
  <si>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</si>
  <si>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</si>
  <si>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</si>
  <si>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</si>
  <si>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</si>
  <si>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</si>
  <si>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</si>
  <si>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</si>
  <si>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</si>
  <si>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</si>
  <si>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</si>
  <si>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</si>
  <si>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</si>
  <si>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</si>
  <si>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</si>
  <si>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</si>
  <si>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</si>
  <si>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</si>
  <si>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</si>
  <si>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</si>
  <si>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</si>
  <si>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</si>
  <si>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</si>
  <si>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</si>
  <si>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</si>
  <si>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</si>
  <si>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</si>
  <si>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</si>
  <si>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</si>
  <si>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</si>
  <si>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</si>
  <si>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</si>
  <si>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</si>
  <si>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</si>
  <si>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</si>
  <si>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</si>
  <si>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</si>
  <si>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</si>
  <si>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</si>
  <si>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</si>
  <si>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</si>
  <si>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</si>
  <si>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</si>
  <si>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</si>
  <si>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</si>
  <si>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</si>
  <si>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</si>
  <si>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</si>
  <si>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</si>
  <si>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</si>
  <si>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</si>
  <si>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</si>
  <si>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</si>
  <si>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</si>
  <si>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</si>
  <si>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</si>
  <si>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</si>
  <si>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</si>
  <si>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</si>
  <si>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</si>
  <si>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</si>
  <si>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</si>
  <si>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</si>
  <si>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</si>
  <si>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</si>
  <si>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</si>
  <si>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</si>
  <si>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</si>
  <si>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</si>
  <si>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</si>
  <si>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</si>
  <si>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</si>
  <si>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</si>
  <si>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</si>
  <si>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</si>
  <si>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</si>
  <si>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</si>
  <si>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</si>
  <si>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</si>
  <si>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</si>
  <si>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</si>
  <si>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</si>
  <si>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</si>
  <si>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</si>
  <si>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</si>
  <si>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</si>
  <si>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</si>
  <si>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</si>
  <si>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</si>
  <si>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</si>
  <si>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</si>
  <si>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</si>
  <si>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</si>
  <si>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</si>
  <si>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</si>
  <si>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</si>
  <si>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</si>
  <si>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</si>
  <si>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</si>
  <si>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</si>
  <si>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</si>
  <si>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</si>
  <si>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</si>
  <si>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</si>
  <si>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</si>
  <si>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</si>
  <si>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</si>
  <si>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</si>
  <si>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</si>
  <si>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</si>
  <si>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</si>
  <si>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</si>
  <si>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</si>
  <si>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</si>
  <si>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</si>
  <si>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</si>
  <si>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</si>
  <si>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</si>
  <si>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</si>
  <si>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</si>
  <si>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</si>
  <si>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</si>
  <si>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</si>
  <si>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</si>
  <si>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</si>
  <si>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</si>
  <si>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</si>
  <si>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</si>
  <si>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</si>
  <si>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</si>
  <si>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</si>
  <si>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</si>
  <si>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</si>
  <si>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</si>
  <si>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</si>
  <si>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</si>
  <si>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</si>
  <si>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</si>
  <si>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</si>
  <si>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</si>
  <si>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</si>
  <si>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</si>
  <si>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</si>
  <si>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</si>
  <si>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</si>
  <si>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</si>
  <si>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</si>
  <si>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</si>
  <si>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</si>
  <si>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</si>
  <si>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</si>
  <si>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</si>
  <si>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</si>
  <si>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</si>
  <si>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</si>
  <si>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</si>
  <si>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</si>
  <si>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</si>
  <si>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</si>
  <si>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</si>
  <si>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</si>
  <si>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</si>
  <si>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</si>
  <si>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</si>
  <si>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</si>
  <si>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</si>
  <si>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</si>
  <si>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</si>
  <si>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</si>
  <si>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</si>
  <si>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</si>
  <si>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</si>
  <si>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</si>
  <si>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</si>
  <si>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</si>
  <si>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</si>
  <si>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</si>
  <si>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</si>
  <si>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</si>
  <si>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</si>
  <si>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</si>
  <si>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</si>
  <si>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</si>
  <si>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</si>
  <si>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</si>
  <si>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</si>
  <si>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</si>
  <si>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</si>
  <si>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</si>
  <si>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</si>
  <si>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</si>
  <si>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</si>
  <si>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</si>
  <si>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</si>
  <si>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</si>
  <si>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</si>
  <si>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</si>
  <si>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</si>
  <si>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</si>
  <si>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</si>
  <si>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</si>
  <si>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</si>
  <si>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</si>
  <si>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</si>
  <si>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</si>
  <si>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</si>
  <si>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</si>
  <si>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</si>
  <si>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</si>
  <si>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</si>
  <si>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</si>
  <si>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</si>
  <si>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</si>
  <si>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</si>
  <si>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</si>
  <si>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</si>
  <si>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</si>
  <si>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</si>
  <si>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</si>
  <si>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</si>
  <si>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</si>
  <si>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</si>
  <si>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</si>
  <si>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</si>
  <si>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</si>
  <si>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</si>
  <si>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</si>
  <si>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</si>
  <si>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</si>
  <si>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</si>
  <si>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</si>
  <si>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</si>
  <si>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</si>
  <si>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</si>
  <si>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</si>
  <si>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</si>
  <si>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</si>
  <si>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</si>
  <si>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</si>
  <si>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</si>
  <si>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</si>
  <si>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</si>
  <si>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</si>
  <si>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</si>
  <si>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</si>
  <si>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</si>
  <si>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</si>
  <si>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</si>
  <si>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</si>
  <si>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</si>
  <si>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</si>
  <si>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</si>
  <si>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</si>
  <si>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</si>
  <si>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</si>
  <si>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</si>
  <si>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</si>
  <si>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</si>
  <si>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</si>
  <si>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</si>
  <si>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</si>
  <si>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</si>
  <si>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</si>
  <si>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</si>
  <si>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</si>
  <si>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</si>
  <si>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</si>
  <si>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</si>
  <si>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</si>
  <si>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</si>
  <si>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</si>
  <si>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</si>
  <si>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</si>
  <si>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</si>
  <si>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</si>
  <si>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</si>
  <si>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</si>
  <si>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</si>
  <si>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</si>
  <si>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</si>
  <si>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</si>
  <si>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</si>
  <si>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</si>
  <si>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</si>
  <si>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</si>
  <si>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</si>
  <si>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</si>
  <si>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</si>
  <si>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</si>
  <si>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</si>
  <si>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</si>
  <si>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</si>
  <si>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</si>
  <si>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</si>
  <si>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</si>
  <si>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</si>
  <si>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</si>
  <si>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</si>
  <si>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</si>
  <si>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</si>
  <si>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</si>
  <si>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</si>
  <si>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</si>
  <si>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</si>
  <si>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</si>
  <si>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</si>
  <si>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</si>
  <si>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</si>
  <si>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</si>
  <si>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</si>
  <si>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</si>
  <si>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</si>
  <si>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</si>
  <si>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</si>
  <si>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</si>
  <si>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</si>
  <si>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</si>
  <si>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</si>
  <si>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</si>
  <si>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</si>
  <si>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</si>
  <si>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</si>
  <si>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</si>
  <si>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</si>
  <si>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</si>
  <si>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</si>
  <si>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</si>
  <si>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</si>
  <si>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</si>
  <si>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</si>
  <si>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</si>
  <si>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</si>
  <si>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</si>
  <si>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</si>
  <si>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</si>
  <si>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</si>
  <si>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</si>
  <si>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</si>
  <si>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</si>
  <si>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</si>
  <si>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</si>
  <si>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</si>
  <si>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</si>
  <si>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</si>
  <si>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</si>
  <si>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</si>
  <si>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</si>
  <si>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</si>
  <si>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</si>
  <si>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</si>
  <si>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</si>
  <si>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</si>
  <si>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</si>
  <si>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</si>
  <si>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</si>
  <si>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</si>
  <si>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</si>
  <si>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</si>
  <si>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</si>
  <si>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</si>
  <si>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</si>
  <si>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</si>
  <si>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</si>
  <si>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</si>
  <si>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</si>
  <si>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</si>
  <si>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</si>
  <si>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</si>
  <si>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</si>
  <si>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</si>
  <si>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</si>
  <si>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</si>
  <si>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</si>
  <si>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</si>
  <si>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</si>
  <si>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</si>
  <si>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</si>
  <si>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</si>
  <si>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</si>
  <si>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</si>
  <si>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</si>
  <si>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</si>
  <si>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</si>
  <si>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</si>
  <si>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</si>
  <si>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</si>
  <si>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</si>
  <si>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</si>
  <si>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</si>
  <si>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</si>
  <si>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</si>
  <si>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</si>
  <si>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</si>
  <si>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</si>
  <si>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</si>
  <si>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</si>
  <si>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</si>
  <si>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</si>
  <si>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</si>
  <si>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</si>
  <si>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</si>
  <si>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</si>
  <si>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</si>
  <si>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</si>
  <si>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</si>
  <si>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</si>
  <si>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</si>
  <si>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</si>
  <si>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</si>
  <si>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</si>
  <si>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</si>
  <si>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</si>
  <si>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</si>
  <si>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</si>
  <si>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</si>
  <si>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</si>
  <si>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</si>
  <si>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</si>
  <si>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</si>
  <si>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</si>
  <si>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</si>
  <si>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</si>
  <si>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</si>
  <si>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</si>
  <si>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</si>
  <si>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</si>
  <si>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</si>
  <si>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</si>
  <si>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</si>
  <si>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</si>
  <si>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</si>
  <si>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</si>
  <si>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</si>
  <si>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</si>
  <si>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</si>
  <si>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</si>
  <si>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</si>
  <si>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</si>
  <si>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</si>
  <si>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</si>
  <si>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</si>
  <si>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</si>
  <si>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</si>
  <si>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</si>
  <si>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</si>
  <si>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</si>
  <si>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</si>
  <si>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</si>
  <si>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</si>
  <si>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</si>
  <si>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</si>
  <si>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</si>
  <si>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</si>
  <si>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</si>
  <si>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</si>
  <si>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</si>
  <si>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</si>
  <si>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</si>
  <si>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</si>
  <si>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</si>
  <si>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</si>
  <si>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</si>
  <si>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</si>
  <si>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</si>
  <si>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</si>
  <si>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</si>
  <si>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</si>
  <si>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</si>
  <si>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</si>
  <si>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</si>
  <si>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</si>
  <si>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</si>
  <si>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</si>
  <si>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</si>
  <si>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</si>
  <si>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</si>
  <si>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</si>
  <si>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</si>
  <si>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</si>
  <si>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</si>
  <si>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</si>
  <si>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</si>
  <si>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</si>
  <si>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</si>
  <si>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</si>
  <si>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</si>
  <si>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</si>
  <si>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</si>
  <si>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</si>
  <si>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</si>
  <si>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</si>
  <si>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</si>
  <si>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</si>
  <si>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</si>
  <si>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</si>
  <si>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</si>
  <si>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</si>
  <si>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</si>
  <si>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</si>
  <si>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</si>
  <si>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</si>
  <si>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</si>
  <si>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</si>
  <si>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</si>
  <si>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</si>
  <si>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</si>
  <si>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</si>
  <si>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</si>
  <si>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</si>
  <si>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</si>
  <si>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</si>
  <si>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</si>
  <si>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</si>
  <si>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</si>
  <si>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</si>
  <si>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</si>
  <si>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</si>
  <si>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</si>
  <si>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</si>
  <si>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</si>
  <si>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</si>
  <si>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</si>
  <si>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</si>
  <si>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</si>
  <si>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</si>
  <si>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</si>
  <si>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</si>
  <si>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</si>
  <si>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</si>
  <si>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</si>
  <si>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</si>
  <si>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</si>
  <si>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</si>
  <si>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</si>
  <si>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</si>
  <si>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</si>
  <si>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</si>
  <si>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</si>
  <si>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</si>
  <si>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</si>
  <si>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</si>
  <si>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</si>
  <si>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</si>
  <si>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</si>
  <si>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</si>
  <si>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</si>
  <si>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</si>
  <si>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</si>
  <si>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</si>
  <si>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</si>
  <si>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</si>
  <si>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</si>
  <si>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</si>
  <si>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</si>
  <si>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</si>
  <si>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</si>
  <si>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</si>
  <si>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</si>
  <si>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</si>
  <si>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</si>
  <si>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</si>
  <si>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</si>
  <si>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</si>
  <si>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</si>
  <si>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</si>
  <si>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</si>
  <si>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</si>
  <si>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</si>
  <si>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</si>
  <si>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</si>
  <si>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</si>
  <si>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</si>
  <si>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</si>
  <si>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</si>
  <si>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</si>
  <si>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</si>
  <si>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</si>
  <si>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</si>
  <si>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</si>
  <si>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</si>
  <si>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</si>
  <si>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</si>
  <si>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</si>
  <si>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</si>
  <si>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</si>
  <si>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</si>
  <si>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</si>
  <si>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</si>
  <si>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</si>
  <si>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</si>
  <si>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</si>
  <si>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</si>
  <si>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</si>
  <si>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</si>
  <si>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</si>
  <si>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</si>
  <si>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</si>
  <si>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</si>
  <si>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</si>
  <si>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</si>
  <si>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</si>
  <si>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</si>
  <si>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</si>
  <si>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</si>
  <si>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</si>
  <si>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</si>
  <si>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</si>
  <si>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</si>
  <si>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</si>
  <si>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</si>
  <si>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</si>
  <si>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</si>
  <si>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</si>
  <si>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</si>
  <si>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</si>
  <si>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</si>
  <si>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</si>
  <si>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</si>
  <si>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</si>
  <si>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</si>
  <si>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</si>
  <si>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</si>
  <si>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</si>
  <si>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</si>
  <si>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</si>
  <si>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</si>
  <si>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</si>
  <si>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</si>
  <si>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</si>
  <si>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</si>
  <si>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</si>
  <si>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</si>
  <si>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</si>
  <si>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</si>
  <si>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</si>
  <si>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</si>
  <si>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</si>
  <si>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</si>
  <si>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</si>
  <si>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</si>
  <si>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</si>
  <si>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</si>
  <si>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</si>
  <si>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</si>
  <si>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</si>
  <si>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</si>
  <si>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</si>
  <si>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</si>
  <si>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</si>
  <si>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</si>
  <si>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</si>
  <si>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</si>
  <si>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</si>
  <si>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</si>
  <si>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</si>
  <si>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</si>
  <si>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</si>
  <si>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</si>
  <si>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</si>
  <si>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</si>
  <si>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</si>
  <si>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</si>
  <si>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</si>
  <si>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</si>
  <si>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</si>
  <si>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</si>
  <si>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</si>
  <si>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</si>
  <si>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</si>
  <si>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</si>
  <si>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</si>
  <si>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</si>
  <si>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</si>
  <si>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</si>
  <si>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</si>
  <si>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</si>
  <si>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</si>
  <si>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</si>
  <si>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</si>
  <si>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</si>
  <si>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</si>
  <si>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</si>
  <si>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</si>
  <si>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</si>
  <si>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</si>
  <si>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</si>
  <si>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</si>
  <si>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</si>
  <si>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</si>
  <si>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</si>
  <si>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</si>
  <si>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</si>
  <si>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</si>
  <si>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</si>
  <si>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</si>
  <si>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</si>
  <si>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</si>
  <si>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</si>
  <si>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</si>
  <si>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</si>
  <si>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</si>
  <si>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</si>
  <si>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</si>
  <si>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</si>
  <si>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</si>
  <si>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</si>
  <si>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</si>
  <si>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</si>
  <si>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</si>
  <si>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</si>
  <si>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</si>
  <si>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</si>
  <si>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</si>
  <si>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</si>
  <si>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</si>
  <si>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</si>
  <si>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</si>
  <si>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</si>
  <si>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</si>
  <si>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</si>
  <si>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</si>
  <si>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</si>
  <si>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</si>
  <si>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</si>
  <si>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</si>
  <si>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</si>
  <si>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</si>
  <si>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</si>
  <si>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</si>
  <si>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</si>
  <si>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</si>
  <si>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</si>
  <si>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</si>
  <si>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</si>
  <si>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</si>
  <si>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</si>
  <si>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</si>
  <si>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</si>
  <si>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</si>
  <si>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</si>
  <si>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</si>
  <si>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</si>
  <si>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</si>
  <si>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</si>
  <si>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</si>
  <si>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</si>
  <si>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</si>
  <si>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</si>
  <si>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</si>
  <si>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</si>
  <si>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</si>
  <si>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</si>
  <si>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</si>
  <si>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</si>
  <si>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</si>
  <si>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</si>
  <si>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</si>
  <si>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</si>
  <si>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</si>
  <si>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</si>
  <si>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</si>
  <si>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</si>
  <si>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</si>
  <si>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</si>
  <si>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</si>
  <si>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</si>
  <si>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</si>
  <si>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</si>
  <si>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</si>
  <si>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</si>
  <si>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</si>
  <si>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</si>
  <si>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</si>
  <si>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</si>
  <si>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</si>
  <si>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</si>
  <si>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</si>
  <si>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</si>
  <si>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</si>
  <si>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</si>
  <si>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</si>
  <si>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</si>
  <si>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</si>
  <si>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</si>
  <si>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</si>
  <si>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</si>
  <si>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</si>
  <si>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</si>
  <si>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</si>
  <si>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</si>
  <si>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</si>
  <si>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</si>
  <si>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</si>
  <si>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</si>
  <si>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</si>
  <si>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</si>
  <si>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</si>
  <si>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</si>
  <si>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</si>
  <si>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</si>
  <si>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</si>
  <si>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</si>
  <si>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</si>
  <si>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</si>
  <si>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</si>
  <si>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</si>
  <si>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</si>
  <si>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</si>
  <si>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</si>
  <si>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</si>
  <si>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</si>
  <si>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</si>
  <si>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</si>
  <si>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</si>
  <si>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</si>
  <si>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</si>
  <si>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</si>
  <si>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</si>
  <si>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</si>
  <si>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</si>
  <si>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</si>
  <si>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</si>
  <si>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</si>
  <si>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</si>
  <si>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</si>
  <si>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</si>
  <si>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</si>
  <si>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</si>
  <si>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</si>
  <si>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</si>
  <si>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</si>
  <si>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</si>
  <si>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</si>
  <si>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</si>
  <si>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</si>
  <si>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</si>
  <si>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</si>
  <si>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</si>
  <si>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</si>
  <si>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</si>
  <si>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</si>
  <si>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</si>
  <si>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</si>
  <si>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</si>
  <si>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</si>
  <si>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</si>
  <si>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</si>
  <si>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</si>
  <si>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</si>
  <si>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</si>
  <si>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</si>
  <si>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</si>
  <si>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</si>
  <si>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</si>
  <si>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</si>
  <si>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</si>
  <si>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</si>
  <si>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</si>
  <si>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</si>
  <si>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</si>
  <si>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</si>
  <si>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</si>
  <si>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</si>
  <si>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</si>
  <si>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</si>
  <si>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</si>
  <si>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</si>
  <si>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</si>
  <si>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</si>
  <si>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</si>
  <si>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</si>
  <si>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</si>
  <si>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</si>
  <si>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</si>
  <si>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</si>
  <si>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</si>
  <si>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</si>
  <si>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</si>
  <si>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</si>
  <si>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</si>
  <si>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</si>
  <si>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</si>
  <si>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</si>
  <si>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</si>
  <si>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</si>
  <si>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</si>
  <si>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</si>
  <si>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</si>
  <si>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</si>
  <si>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</si>
  <si>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</si>
  <si>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</si>
  <si>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</si>
  <si>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</si>
  <si>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</si>
  <si>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</si>
  <si>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</si>
  <si>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</si>
  <si>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</si>
  <si>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</si>
  <si>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</si>
  <si>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</si>
  <si>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</si>
  <si>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</si>
  <si>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</si>
  <si>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</si>
  <si>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</si>
  <si>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</si>
  <si>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</si>
  <si>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</si>
  <si>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</si>
  <si>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</si>
  <si>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</si>
  <si>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</si>
  <si>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</si>
  <si>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</si>
  <si>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</si>
  <si>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</si>
  <si>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</si>
  <si>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</si>
  <si>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</si>
  <si>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</si>
  <si>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</si>
  <si>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</si>
  <si>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</si>
  <si>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</si>
  <si>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</si>
  <si>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</si>
  <si>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</si>
  <si>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</si>
  <si>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</si>
  <si>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</si>
  <si>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</si>
  <si>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</si>
  <si>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</si>
  <si>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</si>
  <si>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</si>
  <si>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</si>
  <si>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</si>
  <si>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</si>
  <si>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</si>
  <si>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</si>
  <si>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</si>
  <si>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</si>
  <si>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</si>
  <si>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</si>
  <si>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</si>
  <si>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</si>
  <si>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</si>
  <si>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</si>
  <si>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</si>
  <si>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</si>
  <si>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</si>
  <si>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</si>
  <si>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</si>
  <si>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</si>
  <si>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</si>
  <si>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</si>
  <si>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</si>
  <si>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</si>
  <si>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</si>
  <si>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</si>
  <si>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</si>
  <si>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</si>
  <si>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</si>
  <si>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</si>
  <si>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</si>
  <si>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</si>
  <si>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</si>
  <si>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</si>
  <si>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</si>
  <si>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</si>
  <si>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</si>
  <si>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</si>
  <si>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</si>
  <si>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</si>
  <si>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</si>
  <si>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</si>
  <si>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</si>
  <si>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</si>
  <si>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</si>
  <si>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</si>
  <si>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</si>
  <si>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</si>
  <si>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</si>
  <si>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</si>
  <si>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</si>
  <si>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</si>
  <si>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</si>
  <si>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</si>
  <si>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</si>
  <si>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</si>
  <si>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</si>
  <si>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</si>
  <si>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</si>
  <si>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</si>
  <si>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</si>
  <si>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</si>
  <si>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</si>
  <si>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</si>
  <si>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</si>
  <si>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</si>
  <si>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</si>
  <si>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</si>
  <si>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</si>
  <si>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</si>
  <si>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</si>
  <si>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</si>
  <si>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</si>
  <si>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</si>
  <si>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</si>
  <si>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</si>
  <si>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</si>
  <si>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</si>
  <si>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</si>
  <si>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</si>
  <si>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</si>
  <si>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</si>
  <si>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</si>
  <si>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</si>
  <si>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</si>
  <si>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</si>
  <si>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</si>
  <si>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</si>
  <si>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</si>
  <si>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</si>
  <si>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</si>
  <si>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</si>
  <si>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</si>
  <si>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</si>
  <si>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</si>
  <si>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</si>
  <si>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</si>
  <si>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</si>
  <si>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</si>
  <si>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</si>
  <si>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</si>
  <si>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</si>
  <si>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</si>
  <si>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</si>
  <si>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</si>
  <si>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</si>
  <si>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</si>
  <si>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</si>
  <si>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</si>
  <si>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</si>
  <si>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</si>
  <si>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</si>
  <si>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</si>
  <si>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</si>
  <si>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</si>
  <si>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</si>
  <si>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</si>
  <si>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</si>
  <si>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</si>
  <si>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</si>
  <si>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</si>
  <si>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</si>
  <si>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</si>
  <si>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</si>
  <si>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</si>
  <si>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</si>
  <si>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</si>
  <si>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</si>
  <si>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</si>
  <si>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</si>
  <si>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</si>
  <si>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</si>
  <si>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</si>
  <si>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</si>
  <si>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</si>
  <si>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</si>
  <si>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</si>
  <si>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</si>
  <si>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</si>
  <si>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</si>
  <si>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</si>
  <si>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</si>
  <si>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</si>
  <si>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</si>
  <si>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</si>
  <si>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</si>
  <si>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</si>
  <si>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</si>
  <si>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</si>
  <si>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</si>
  <si>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</si>
  <si>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</si>
  <si>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</si>
  <si>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</si>
  <si>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</si>
  <si>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</si>
  <si>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</si>
  <si>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</si>
  <si>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</si>
  <si>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</si>
  <si>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</si>
  <si>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</si>
  <si>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</si>
  <si>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</si>
  <si>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</si>
  <si>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</si>
  <si>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</si>
  <si>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</si>
  <si>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</si>
  <si>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</si>
  <si>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</si>
  <si>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</si>
  <si>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</si>
  <si>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</si>
  <si>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</si>
  <si>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</si>
  <si>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</si>
  <si>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</si>
  <si>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</si>
  <si>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</si>
  <si>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</si>
  <si>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</si>
  <si>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</si>
  <si>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</si>
  <si>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</si>
  <si>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</si>
  <si>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</si>
  <si>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</si>
  <si>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</si>
  <si>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</si>
  <si>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</si>
  <si>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</si>
  <si>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</si>
  <si>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</si>
  <si>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</si>
  <si>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</si>
  <si>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</si>
  <si>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</si>
  <si>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</si>
  <si>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</si>
  <si>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</si>
  <si>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</si>
  <si>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</si>
  <si>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</si>
  <si>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</si>
  <si>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</si>
  <si>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</si>
  <si>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</si>
  <si>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</si>
  <si>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</si>
  <si>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</si>
  <si>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</si>
  <si>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</si>
  <si>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</si>
  <si>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</si>
  <si>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</si>
  <si>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</si>
  <si>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</si>
  <si>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</si>
  <si>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</si>
  <si>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</si>
  <si>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</si>
  <si>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</si>
  <si>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</si>
  <si>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</si>
  <si>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</si>
  <si>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</si>
  <si>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</si>
  <si>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</si>
  <si>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</si>
  <si>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</si>
  <si>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</si>
  <si>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</si>
  <si>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</si>
  <si>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</si>
  <si>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</si>
  <si>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</si>
  <si>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</si>
  <si>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</si>
  <si>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</si>
  <si>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</si>
  <si>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</si>
  <si>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</si>
  <si>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</si>
  <si>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</si>
  <si>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</si>
  <si>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</si>
  <si>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</si>
  <si>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</si>
  <si>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</si>
  <si>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</si>
  <si>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</si>
  <si>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</si>
  <si>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</si>
  <si>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</si>
  <si>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</si>
  <si>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</si>
  <si>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</si>
  <si>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</si>
  <si>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</si>
  <si>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</si>
  <si>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</si>
  <si>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</si>
  <si>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</si>
  <si>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</si>
  <si>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</si>
  <si>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</si>
  <si>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</si>
  <si>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</si>
  <si>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</si>
  <si>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</si>
  <si>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</si>
  <si>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</si>
  <si>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</si>
  <si>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</si>
  <si>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</si>
  <si>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</si>
  <si>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</si>
  <si>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</si>
  <si>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</si>
  <si>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</si>
  <si>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</si>
  <si>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</si>
  <si>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</si>
  <si>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</si>
  <si>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</si>
  <si>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</si>
  <si>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</si>
  <si>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</si>
  <si>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</si>
  <si>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</si>
  <si>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</si>
  <si>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</si>
  <si>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</si>
  <si>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</si>
  <si>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</si>
  <si>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</si>
  <si>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</si>
  <si>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</si>
  <si>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</si>
  <si>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</si>
  <si>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</si>
  <si>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</si>
  <si>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</si>
  <si>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</si>
  <si>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</si>
  <si>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</si>
  <si>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</si>
  <si>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</si>
  <si>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</si>
  <si>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</si>
  <si>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</si>
  <si>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</si>
  <si>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</si>
  <si>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</si>
  <si>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</si>
  <si>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</si>
  <si>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</si>
  <si>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</si>
  <si>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</si>
  <si>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</si>
  <si>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</si>
  <si>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</si>
  <si>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</si>
  <si>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</si>
  <si>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</si>
  <si>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</si>
  <si>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</si>
  <si>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</si>
  <si>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</si>
  <si>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</si>
  <si>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</si>
  <si>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</si>
  <si>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</si>
  <si>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</si>
  <si>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</si>
  <si>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</si>
  <si>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</si>
  <si>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</si>
  <si>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</si>
  <si>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</si>
  <si>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</si>
  <si>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</si>
  <si>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</si>
  <si>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</si>
  <si>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</si>
  <si>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</si>
  <si>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</si>
  <si>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</si>
  <si>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</si>
  <si>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</si>
  <si>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</si>
  <si>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</si>
  <si>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</si>
  <si>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</si>
  <si>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</si>
  <si>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</si>
  <si>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</si>
  <si>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</si>
  <si>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</si>
  <si>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</si>
  <si>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</si>
  <si>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</si>
  <si>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</si>
  <si>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</si>
  <si>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</si>
  <si>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</si>
  <si>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</si>
  <si>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</si>
  <si>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</si>
  <si>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</si>
  <si>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</si>
  <si>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</si>
  <si>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</si>
  <si>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</si>
  <si>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</si>
  <si>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</si>
  <si>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</si>
  <si>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</si>
  <si>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</si>
  <si>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</si>
  <si>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</si>
  <si>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</si>
  <si>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</si>
  <si>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</si>
  <si>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</si>
  <si>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</si>
  <si>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</si>
  <si>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</si>
  <si>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</si>
  <si>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</si>
  <si>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</si>
  <si>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</si>
  <si>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</si>
  <si>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</si>
  <si>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</si>
  <si>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</si>
  <si>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</si>
  <si>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</si>
  <si>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</si>
  <si>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</si>
  <si>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</si>
  <si>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</si>
  <si>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</si>
  <si>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</si>
  <si>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</si>
  <si>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</si>
  <si>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</si>
  <si>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</si>
  <si>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</si>
  <si>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</si>
  <si>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</si>
  <si>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</si>
  <si>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</si>
  <si>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</si>
  <si>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</si>
  <si>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</si>
  <si>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</si>
  <si>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</si>
  <si>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</si>
  <si>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</si>
  <si>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</si>
  <si>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</si>
  <si>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</si>
  <si>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</si>
  <si>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</si>
  <si>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</si>
  <si>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</si>
  <si>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</si>
  <si>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</si>
  <si>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</si>
  <si>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</si>
  <si>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</si>
  <si>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</si>
  <si>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</si>
  <si>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</si>
  <si>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</si>
  <si>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</si>
  <si>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</si>
  <si>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</si>
  <si>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</si>
  <si>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</si>
  <si>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</si>
  <si>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</si>
  <si>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</si>
  <si>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</si>
  <si>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</si>
  <si>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</si>
  <si>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</si>
  <si>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</si>
  <si>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</si>
  <si>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</si>
  <si>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</si>
  <si>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</si>
  <si>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</si>
  <si>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</si>
  <si>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</si>
  <si>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</si>
  <si>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</si>
  <si>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</si>
  <si>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</si>
  <si>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</si>
  <si>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</si>
  <si>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</si>
  <si>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</si>
  <si>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</si>
  <si>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</si>
  <si>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</si>
  <si>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</si>
  <si>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</si>
  <si>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</si>
  <si>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</si>
  <si>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</si>
  <si>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</si>
  <si>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</si>
  <si>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</si>
  <si>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</si>
  <si>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</si>
  <si>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</si>
  <si>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</si>
  <si>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</si>
  <si>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</si>
  <si>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</si>
  <si>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</si>
  <si>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</si>
  <si>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</si>
  <si>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</si>
  <si>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</si>
  <si>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</si>
  <si>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</si>
  <si>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</si>
  <si>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</si>
  <si>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</si>
  <si>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</si>
  <si>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</si>
  <si>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</si>
  <si>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</si>
  <si>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</si>
  <si>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</si>
  <si>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</si>
  <si>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</si>
  <si>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</si>
  <si>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</si>
  <si>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</si>
  <si>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</si>
  <si>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</si>
  <si>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</si>
  <si>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</si>
  <si>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</si>
  <si>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</si>
  <si>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</si>
  <si>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</si>
  <si>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</si>
  <si>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</si>
  <si>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</si>
  <si>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</si>
  <si>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</si>
  <si>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</si>
  <si>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</si>
  <si>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</si>
  <si>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</si>
  <si>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</si>
  <si>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</si>
  <si>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</si>
  <si>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</si>
  <si>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</si>
  <si>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</si>
  <si>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</si>
  <si>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</si>
  <si>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</si>
  <si>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</si>
  <si>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</si>
  <si>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</si>
  <si>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</si>
  <si>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</si>
  <si>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</si>
  <si>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</si>
  <si>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</si>
  <si>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</si>
  <si>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</si>
  <si>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</si>
  <si>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</si>
  <si>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</si>
  <si>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</si>
  <si>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</si>
  <si>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</si>
  <si>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</si>
  <si>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</si>
  <si>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</si>
  <si>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</si>
  <si>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</si>
  <si>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</si>
  <si>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</si>
  <si>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</si>
  <si>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</si>
  <si>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</si>
  <si>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</si>
  <si>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</si>
  <si>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</si>
  <si>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</si>
  <si>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</si>
  <si>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</si>
  <si>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</si>
  <si>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</si>
  <si>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</si>
  <si>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</si>
  <si>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</si>
  <si>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</si>
  <si>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</si>
  <si>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</si>
  <si>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</si>
  <si>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</si>
  <si>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</si>
  <si>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</si>
  <si>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</si>
  <si>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</si>
  <si>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</si>
  <si>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</si>
  <si>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</si>
  <si>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</si>
  <si>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</si>
  <si>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</si>
  <si>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</si>
  <si>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</si>
  <si>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</si>
  <si>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</si>
  <si>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</si>
  <si>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</si>
  <si>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</si>
  <si>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</si>
  <si>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</si>
  <si>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</si>
  <si>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</si>
  <si>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</si>
  <si>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</si>
  <si>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</si>
  <si>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</si>
  <si>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</si>
  <si>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</si>
  <si>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</si>
  <si>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</si>
  <si>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</si>
  <si>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</si>
  <si>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</si>
  <si>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</si>
  <si>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</si>
  <si>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</si>
  <si>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</si>
  <si>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</si>
  <si>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</si>
  <si>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</si>
  <si>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</si>
  <si>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</si>
  <si>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</si>
  <si>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</si>
  <si>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</si>
  <si>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</si>
  <si>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</si>
  <si>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</si>
  <si>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</si>
  <si>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</si>
  <si>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</si>
  <si>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</si>
  <si>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</si>
  <si>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</si>
  <si>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</si>
  <si>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</si>
  <si>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</si>
  <si>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</si>
  <si>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</si>
  <si>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</si>
  <si>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</si>
  <si>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</si>
  <si>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</si>
  <si>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</si>
  <si>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</si>
  <si>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</si>
  <si>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</si>
  <si>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</si>
  <si>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</si>
  <si>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</si>
  <si>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</si>
  <si>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</si>
  <si>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</si>
  <si>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</si>
  <si>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</si>
  <si>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</si>
  <si>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</si>
  <si>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</si>
  <si>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</si>
  <si>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</si>
  <si>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</si>
  <si>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</si>
  <si>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</si>
  <si>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</si>
  <si>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</si>
  <si>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</si>
  <si>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</si>
  <si>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</si>
  <si>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</si>
  <si>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</si>
  <si>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</si>
  <si>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</si>
  <si>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</si>
  <si>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</si>
  <si>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</si>
  <si>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</si>
  <si>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</si>
  <si>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</si>
  <si>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</si>
  <si>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</si>
  <si>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</si>
  <si>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</si>
  <si>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</si>
  <si>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</si>
  <si>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</si>
  <si>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</si>
  <si>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</si>
  <si>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</si>
  <si>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</si>
  <si>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</si>
  <si>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</si>
  <si>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</si>
  <si>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</si>
  <si>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</si>
  <si>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</si>
  <si>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</si>
  <si>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</si>
  <si>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</si>
  <si>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</si>
  <si>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</si>
  <si>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</si>
  <si>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</si>
  <si>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</si>
  <si>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</si>
  <si>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</si>
  <si>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</si>
  <si>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</si>
  <si>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</si>
  <si>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</si>
  <si>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</si>
  <si>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</si>
  <si>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</si>
  <si>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</si>
  <si>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</si>
  <si>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</si>
  <si>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</si>
  <si>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</si>
  <si>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</si>
  <si>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</si>
  <si>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</si>
  <si>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</si>
  <si>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</si>
  <si>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</si>
  <si>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</si>
  <si>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</si>
  <si>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</si>
  <si>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</si>
  <si>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</si>
  <si>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</si>
  <si>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</si>
  <si>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</si>
  <si>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</si>
  <si>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</si>
  <si>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</si>
  <si>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</si>
  <si>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</si>
  <si>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</si>
  <si>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</si>
  <si>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</si>
  <si>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</si>
  <si>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</si>
  <si>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</si>
  <si>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</si>
  <si>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</si>
  <si>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</si>
  <si>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</si>
  <si>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</si>
  <si>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</si>
  <si>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</si>
  <si>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</si>
  <si>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</si>
  <si>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</si>
  <si>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</si>
  <si>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</si>
  <si>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</si>
  <si>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</si>
  <si>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</si>
  <si>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</si>
  <si>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</si>
  <si>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</si>
  <si>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</si>
  <si>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</si>
  <si>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</si>
  <si>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</si>
  <si>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</si>
  <si>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</si>
  <si>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</si>
  <si>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</si>
  <si>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</si>
  <si>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</si>
  <si>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</si>
  <si>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</si>
  <si>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</si>
  <si>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</si>
  <si>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</si>
  <si>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</si>
  <si>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</si>
  <si>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</si>
  <si>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</si>
  <si>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</si>
  <si>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</si>
  <si>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</si>
  <si>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</si>
  <si>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</si>
  <si>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</si>
  <si>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</si>
  <si>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</si>
  <si>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</si>
  <si>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</si>
  <si>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</si>
  <si>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</si>
  <si>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</si>
  <si>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</si>
  <si>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</si>
  <si>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</si>
  <si>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</si>
  <si>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</si>
  <si>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</si>
  <si>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</si>
  <si>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</si>
  <si>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</si>
  <si>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</si>
  <si>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</si>
  <si>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</si>
  <si>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</si>
  <si>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</si>
  <si>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</si>
  <si>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</si>
  <si>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</si>
  <si>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</si>
  <si>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</si>
  <si>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</si>
  <si>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</si>
  <si>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</si>
  <si>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</si>
  <si>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</si>
  <si>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</si>
  <si>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</si>
  <si>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</si>
  <si>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</si>
  <si>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</si>
  <si>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</si>
  <si>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</si>
  <si>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</si>
  <si>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</si>
  <si>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</si>
  <si>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</si>
  <si>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</si>
  <si>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</si>
  <si>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</si>
  <si>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</si>
  <si>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</si>
  <si>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</si>
  <si>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</si>
  <si>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</si>
  <si>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</si>
  <si>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</si>
  <si>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</si>
  <si>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</si>
  <si>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</si>
  <si>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</si>
  <si>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</si>
  <si>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</si>
  <si>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</si>
  <si>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</si>
  <si>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</si>
  <si>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</si>
  <si>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</si>
  <si>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</si>
  <si>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</si>
  <si>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</si>
  <si>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</si>
  <si>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</si>
  <si>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</si>
  <si>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</si>
  <si>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</si>
  <si>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</si>
  <si>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</si>
  <si>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</si>
  <si>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</si>
  <si>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</si>
  <si>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</si>
  <si>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</si>
  <si>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</si>
  <si>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</si>
  <si>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</si>
  <si>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</si>
  <si>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</si>
  <si>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</si>
  <si>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</si>
  <si>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</si>
  <si>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</si>
  <si>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</si>
  <si>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</si>
  <si>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</si>
  <si>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</si>
  <si>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</si>
  <si>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</si>
  <si>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</si>
  <si>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</si>
  <si>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</si>
  <si>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</si>
  <si>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</si>
  <si>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</si>
  <si>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</si>
  <si>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</si>
  <si>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</si>
  <si>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</si>
  <si>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</si>
  <si>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</si>
  <si>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</si>
  <si>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</si>
  <si>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</si>
  <si>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</si>
  <si>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</si>
  <si>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</si>
  <si>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</si>
  <si>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</si>
  <si>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</si>
  <si>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</si>
  <si>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</si>
  <si>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</si>
  <si>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</si>
  <si>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</si>
  <si>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</si>
  <si>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</si>
  <si>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</si>
  <si>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</si>
  <si>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</si>
  <si>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</si>
  <si>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</si>
  <si>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</si>
  <si>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</si>
  <si>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</si>
  <si>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</si>
  <si>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</si>
  <si>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</si>
  <si>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</si>
  <si>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</si>
  <si>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</si>
  <si>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</si>
  <si>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</si>
  <si>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</si>
  <si>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</si>
  <si>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</si>
  <si>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</si>
  <si>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</si>
  <si>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</si>
  <si>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</si>
  <si>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</si>
  <si>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</si>
  <si>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</si>
  <si>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</si>
  <si>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</si>
  <si>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</si>
  <si>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</si>
  <si>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</si>
  <si>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</si>
  <si>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</si>
  <si>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</si>
  <si>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</si>
  <si>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</si>
  <si>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</si>
  <si>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</si>
  <si>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</si>
  <si>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</si>
  <si>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</si>
  <si>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</si>
  <si>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</si>
  <si>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</si>
  <si>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</si>
  <si>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</si>
  <si>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</si>
  <si>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</si>
  <si>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</si>
  <si>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</si>
  <si>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</si>
  <si>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</si>
  <si>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</si>
  <si>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</si>
  <si>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</si>
  <si>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</si>
  <si>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</si>
  <si>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</si>
  <si>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</si>
  <si>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</si>
  <si>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</si>
  <si>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</si>
  <si>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</si>
  <si>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</si>
  <si>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</si>
  <si>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</si>
  <si>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</si>
  <si>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</si>
  <si>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</si>
  <si>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</si>
  <si>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</si>
  <si>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</si>
  <si>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</si>
  <si>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</si>
  <si>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</si>
  <si>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</si>
  <si>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</si>
  <si>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</si>
  <si>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</si>
  <si>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</si>
  <si>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</si>
  <si>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</si>
  <si>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</si>
  <si>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</si>
  <si>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</si>
  <si>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</si>
  <si>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</si>
  <si>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</si>
  <si>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</si>
  <si>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</si>
  <si>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</si>
  <si>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</si>
  <si>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</si>
  <si>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</si>
  <si>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</si>
  <si>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</si>
  <si>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</si>
  <si>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</si>
  <si>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</si>
  <si>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</si>
  <si>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</si>
  <si>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</si>
  <si>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</si>
  <si>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</si>
  <si>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</si>
  <si>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</si>
  <si>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</si>
  <si>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</si>
  <si>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</si>
  <si>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</si>
  <si>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</si>
  <si>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</si>
  <si>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</si>
  <si>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</si>
  <si>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</si>
  <si>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</si>
  <si>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</si>
  <si>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</si>
  <si>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</si>
  <si>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</si>
  <si>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</si>
  <si>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</si>
  <si>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</si>
  <si>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</si>
  <si>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</si>
  <si>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</si>
  <si>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</si>
  <si>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</si>
  <si>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</si>
  <si>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</si>
  <si>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</si>
  <si>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</si>
  <si>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</si>
  <si>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</si>
  <si>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</si>
  <si>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</si>
  <si>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</si>
  <si>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</si>
  <si>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</si>
  <si>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</si>
  <si>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</si>
  <si>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</si>
  <si>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</si>
  <si>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</si>
  <si>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</si>
  <si>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</si>
  <si>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</si>
  <si>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</si>
  <si>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</si>
  <si>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</si>
  <si>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</si>
  <si>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</si>
  <si>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</si>
  <si>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</si>
  <si>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</si>
  <si>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</si>
  <si>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</si>
  <si>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</si>
  <si>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</si>
  <si>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</si>
  <si>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</si>
  <si>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</si>
  <si>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</si>
  <si>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</si>
  <si>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</si>
  <si>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</si>
  <si>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</si>
  <si>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</si>
  <si>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</si>
  <si>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</si>
  <si>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</si>
  <si>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</si>
  <si>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</si>
  <si>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</si>
  <si>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</si>
  <si>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</si>
  <si>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</si>
  <si>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</si>
  <si>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</si>
  <si>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</si>
  <si>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</si>
  <si>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</si>
  <si>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</si>
  <si>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</si>
  <si>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</si>
  <si>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</si>
  <si>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</si>
  <si>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</si>
  <si>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</si>
  <si>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</si>
  <si>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</si>
  <si>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</si>
  <si>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</si>
  <si>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</si>
  <si>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</si>
  <si>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</si>
  <si>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</si>
  <si>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</si>
  <si>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</si>
  <si>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</si>
  <si>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</si>
  <si>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</si>
  <si>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</si>
  <si>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</si>
  <si>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</si>
  <si>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</si>
  <si>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</si>
  <si>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</si>
  <si>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</si>
  <si>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</si>
  <si>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</si>
  <si>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</si>
  <si>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</si>
  <si>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</si>
  <si>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</si>
  <si>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</si>
  <si>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</si>
  <si>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</si>
  <si>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</si>
  <si>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</si>
  <si>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</si>
  <si>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</si>
  <si>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</si>
  <si>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</si>
  <si>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</si>
  <si>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</si>
  <si>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</si>
  <si>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</si>
  <si>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</si>
  <si>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</si>
  <si>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</si>
  <si>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</si>
  <si>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</si>
  <si>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</si>
  <si>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</si>
  <si>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</si>
  <si>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</si>
  <si>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</si>
  <si>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</si>
  <si>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</si>
  <si>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</si>
  <si>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</si>
  <si>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</si>
  <si>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</si>
  <si>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</si>
  <si>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</si>
  <si>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</si>
  <si>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</si>
  <si>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</si>
  <si>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</si>
  <si>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</si>
  <si>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</si>
  <si>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</si>
  <si>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</si>
  <si>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</si>
  <si>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</si>
  <si>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</si>
  <si>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</si>
  <si>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</si>
  <si>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</si>
  <si>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</si>
  <si>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</si>
  <si>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</si>
  <si>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</si>
  <si>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</si>
  <si>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</si>
  <si>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</si>
  <si>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</si>
  <si>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</si>
  <si>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</si>
  <si>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</si>
  <si>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</si>
  <si>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</si>
  <si>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</si>
  <si>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</si>
  <si>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</si>
  <si>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</si>
  <si>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</si>
  <si>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</si>
  <si>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</si>
  <si>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</si>
  <si>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</si>
  <si>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</si>
  <si>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</si>
  <si>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</si>
  <si>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</si>
  <si>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</si>
  <si>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</si>
  <si>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</si>
  <si>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</si>
  <si>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</si>
  <si>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</si>
  <si>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</si>
  <si>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</si>
  <si>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</si>
  <si>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</si>
  <si>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</si>
  <si>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</si>
  <si>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</si>
  <si>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</si>
  <si>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</si>
  <si>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</si>
  <si>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</si>
  <si>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</si>
  <si>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</si>
  <si>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</si>
  <si>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</si>
  <si>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</si>
  <si>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</si>
  <si>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</si>
  <si>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</si>
  <si>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</si>
  <si>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</si>
  <si>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</si>
  <si>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</si>
  <si>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</si>
  <si>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</si>
  <si>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</si>
  <si>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</si>
  <si>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</si>
  <si>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</si>
  <si>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</si>
  <si>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</si>
  <si>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</si>
  <si>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</si>
  <si>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</si>
  <si>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</si>
  <si>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</si>
  <si>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</si>
  <si>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</si>
  <si>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</si>
  <si>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</si>
  <si>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</si>
  <si>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</si>
  <si>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</si>
  <si>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</si>
  <si>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</si>
  <si>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</si>
  <si>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</si>
  <si>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</si>
  <si>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</si>
  <si>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</si>
  <si>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</si>
  <si>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</si>
  <si>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</si>
  <si>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</si>
  <si>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</si>
  <si>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</si>
  <si>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</si>
  <si>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</si>
  <si>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</si>
  <si>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</si>
  <si>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</si>
  <si>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</si>
  <si>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</si>
  <si>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</si>
  <si>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</si>
  <si>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</si>
  <si>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</si>
  <si>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</si>
  <si>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</si>
  <si>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</si>
  <si>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</si>
  <si>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</si>
  <si>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</si>
  <si>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</si>
  <si>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</si>
  <si>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</si>
  <si>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</si>
  <si>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</si>
  <si>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</si>
  <si>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</si>
  <si>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</si>
  <si>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</si>
  <si>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</si>
  <si>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</si>
  <si>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</si>
  <si>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</si>
  <si>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</si>
  <si>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</si>
  <si>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</si>
  <si>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</si>
  <si>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</si>
  <si>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</si>
  <si>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</si>
  <si>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</si>
  <si>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</si>
  <si>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</si>
  <si>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</si>
  <si>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</si>
  <si>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</si>
  <si>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</si>
  <si>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</si>
  <si>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</si>
  <si>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</si>
  <si>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</si>
  <si>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</si>
  <si>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</si>
  <si>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</si>
  <si>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</si>
  <si>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</si>
  <si>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</si>
  <si>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</si>
  <si>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</si>
  <si>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</si>
  <si>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</si>
  <si>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</si>
  <si>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</si>
  <si>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</si>
  <si>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</si>
  <si>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</si>
  <si>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</si>
  <si>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</si>
  <si>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</si>
  <si>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</si>
  <si>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</si>
  <si>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</si>
  <si>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</si>
  <si>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</si>
  <si>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</si>
  <si>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</si>
  <si>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</si>
  <si>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</si>
  <si>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</si>
  <si>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</si>
  <si>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</si>
  <si>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</si>
  <si>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</si>
  <si>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</si>
  <si>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</si>
  <si>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</si>
  <si>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</si>
  <si>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</si>
  <si>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</si>
  <si>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</si>
  <si>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</si>
  <si>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</si>
  <si>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</si>
  <si>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</si>
  <si>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</si>
  <si>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</si>
  <si>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</si>
  <si>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</si>
  <si>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</si>
  <si>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</si>
  <si>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</si>
  <si>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</si>
  <si>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</si>
  <si>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</si>
  <si>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</si>
  <si>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</si>
  <si>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</si>
  <si>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</si>
  <si>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</si>
  <si>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</si>
  <si>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</si>
  <si>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</si>
  <si>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</si>
  <si>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</si>
  <si>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</si>
  <si>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</si>
  <si>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</si>
  <si>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</si>
  <si>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</si>
  <si>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</si>
  <si>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</si>
  <si>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</si>
  <si>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</si>
  <si>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</si>
  <si>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</si>
  <si>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</si>
  <si>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</si>
  <si>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</si>
  <si>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</si>
  <si>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</si>
  <si>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</si>
  <si>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</si>
  <si>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</si>
  <si>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</si>
  <si>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</si>
  <si>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</si>
  <si>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</si>
  <si>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</si>
  <si>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</si>
  <si>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</si>
  <si>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</si>
  <si>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</si>
  <si>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</si>
  <si>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</si>
  <si>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</si>
  <si>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</si>
  <si>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</si>
  <si>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</si>
  <si>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</si>
  <si>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</si>
  <si>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</si>
  <si>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</si>
  <si>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</si>
  <si>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</si>
  <si>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</si>
  <si>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</si>
  <si>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</si>
  <si>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</si>
  <si>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</si>
  <si>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</si>
  <si>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</si>
  <si>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</si>
  <si>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</si>
  <si>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</si>
  <si>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</si>
  <si>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</si>
  <si>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</si>
  <si>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</si>
  <si>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</si>
  <si>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</si>
  <si>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</si>
  <si>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</si>
  <si>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</si>
  <si>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</si>
  <si>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</si>
  <si>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</si>
  <si>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</si>
  <si>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</si>
  <si>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</si>
  <si>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</si>
  <si>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</si>
  <si>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</si>
  <si>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</si>
  <si>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</si>
  <si>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</si>
  <si>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</si>
  <si>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</si>
  <si>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</si>
  <si>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</si>
  <si>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</si>
  <si>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</si>
  <si>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</si>
  <si>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</si>
  <si>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</si>
  <si>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</si>
  <si>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</si>
  <si>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</si>
  <si>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</si>
  <si>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</si>
  <si>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</si>
  <si>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</si>
  <si>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</si>
  <si>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</si>
  <si>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</si>
  <si>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</si>
  <si>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</si>
  <si>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</si>
  <si>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</si>
  <si>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</si>
  <si>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</si>
  <si>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</si>
  <si>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</si>
  <si>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</si>
  <si>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</si>
  <si>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</si>
  <si>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</si>
  <si>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</si>
  <si>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</si>
  <si>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</si>
  <si>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</si>
  <si>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</si>
  <si>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</si>
  <si>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</si>
  <si>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</si>
  <si>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</si>
  <si>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</si>
  <si>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</si>
  <si>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</si>
  <si>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</si>
  <si>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</si>
  <si>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</si>
  <si>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</si>
  <si>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</si>
  <si>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</si>
  <si>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</si>
  <si>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</si>
  <si>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</si>
  <si>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</si>
  <si>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</si>
  <si>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</si>
  <si>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</si>
  <si>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</si>
  <si>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</si>
  <si>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</si>
  <si>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</si>
  <si>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</si>
  <si>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</si>
  <si>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</si>
  <si>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</si>
  <si>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</si>
  <si>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</si>
  <si>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</si>
  <si>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</si>
  <si>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</si>
  <si>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</si>
  <si>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</si>
  <si>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</si>
  <si>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</si>
  <si>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</si>
  <si>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</si>
  <si>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</si>
  <si>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</si>
  <si>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</si>
  <si>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</si>
  <si>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</si>
  <si>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</si>
  <si>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</si>
  <si>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</si>
  <si>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</si>
  <si>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</si>
  <si>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</si>
  <si>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</si>
  <si>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</si>
  <si>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</si>
  <si>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</si>
  <si>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</si>
  <si>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</si>
  <si>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</si>
  <si>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</si>
  <si>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</si>
  <si>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</si>
  <si>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</si>
  <si>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</si>
  <si>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</si>
  <si>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</si>
  <si>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</si>
  <si>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</si>
  <si>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</si>
  <si>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</si>
  <si>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</si>
  <si>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</si>
  <si>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</si>
  <si>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</si>
  <si>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</si>
  <si>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</si>
  <si>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</si>
  <si>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</si>
  <si>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</si>
  <si>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</si>
  <si>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</si>
  <si>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</si>
  <si>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</si>
  <si>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</si>
  <si>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</si>
  <si>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</si>
  <si>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</si>
  <si>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</si>
  <si>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</si>
  <si>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</si>
  <si>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</si>
  <si>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</si>
  <si>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</si>
  <si>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</si>
  <si>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</si>
  <si>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</si>
  <si>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</si>
  <si>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</si>
  <si>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</si>
  <si>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</si>
  <si>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</si>
  <si>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</si>
  <si>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</si>
  <si>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</si>
  <si>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</si>
  <si>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</si>
  <si>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</si>
  <si>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</si>
  <si>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</si>
  <si>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</si>
  <si>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</si>
  <si>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</si>
  <si>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</si>
  <si>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</si>
  <si>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</si>
  <si>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</si>
  <si>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</si>
  <si>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</si>
  <si>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</si>
  <si>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</si>
  <si>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</si>
  <si>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</si>
  <si>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</si>
  <si>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</si>
  <si>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</si>
  <si>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</si>
  <si>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</si>
  <si>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</si>
  <si>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</si>
  <si>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</si>
  <si>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</si>
  <si>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</si>
  <si>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</si>
  <si>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</si>
  <si>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</si>
  <si>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</si>
  <si>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</si>
  <si>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</si>
  <si>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</si>
  <si>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</si>
  <si>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</si>
  <si>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</si>
  <si>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</si>
  <si>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</si>
  <si>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</si>
  <si>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</si>
  <si>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</si>
  <si>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</si>
  <si>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</si>
  <si>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</si>
  <si>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</si>
  <si>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</si>
  <si>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</si>
  <si>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</si>
  <si>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</si>
  <si>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</si>
  <si>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</si>
  <si>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</si>
  <si>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</si>
  <si>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</si>
  <si>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</si>
  <si>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</si>
  <si>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</si>
  <si>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</si>
  <si>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</si>
  <si>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</si>
  <si>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</si>
  <si>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</si>
  <si>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</si>
  <si>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</si>
  <si>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</si>
  <si>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</si>
  <si>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</si>
  <si>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</si>
  <si>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</si>
  <si>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</si>
  <si>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</si>
  <si>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</si>
  <si>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</si>
  <si>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</si>
  <si>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</si>
  <si>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</si>
  <si>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</si>
  <si>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</si>
  <si>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</si>
  <si>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</si>
  <si>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</si>
  <si>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</si>
  <si>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</si>
  <si>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</si>
  <si>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</si>
  <si>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</si>
  <si>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</si>
  <si>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</si>
  <si>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</si>
  <si>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</si>
  <si>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</si>
  <si>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</si>
  <si>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</si>
  <si>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</si>
  <si>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</si>
  <si>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</si>
  <si>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</si>
  <si>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</si>
  <si>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</si>
  <si>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</si>
  <si>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</si>
  <si>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</si>
  <si>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</si>
  <si>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</si>
  <si>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</si>
  <si>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</si>
  <si>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</si>
  <si>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</si>
  <si>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</si>
  <si>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</si>
  <si>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</si>
  <si>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</si>
  <si>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</si>
  <si>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</si>
  <si>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</si>
  <si>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</si>
  <si>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</si>
  <si>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</si>
  <si>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</si>
  <si>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</si>
  <si>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</si>
  <si>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</si>
  <si>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</si>
  <si>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</si>
  <si>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</si>
  <si>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</si>
  <si>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</si>
  <si>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</si>
  <si>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</si>
  <si>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</si>
  <si>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</si>
  <si>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</si>
  <si>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</si>
  <si>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</si>
  <si>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</si>
  <si>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</si>
  <si>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</si>
  <si>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</si>
  <si>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</si>
  <si>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</si>
  <si>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</si>
  <si>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</si>
  <si>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</si>
  <si>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</si>
  <si>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</si>
  <si>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</si>
  <si>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</si>
  <si>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</si>
  <si>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</si>
  <si>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</si>
  <si>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</si>
  <si>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</si>
  <si>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</si>
  <si>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</si>
  <si>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</si>
  <si>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</si>
  <si>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</si>
  <si>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</si>
  <si>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</si>
  <si>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</si>
  <si>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</si>
  <si>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</si>
  <si>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</si>
  <si>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</si>
  <si>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</si>
  <si>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</si>
  <si>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</si>
  <si>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</si>
  <si>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</si>
  <si>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</si>
  <si>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</si>
  <si>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</si>
  <si>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</si>
  <si>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</si>
  <si>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</si>
  <si>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</si>
  <si>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</si>
  <si>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</si>
  <si>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</si>
  <si>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</si>
  <si>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</si>
  <si>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</si>
  <si>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</si>
  <si>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</si>
  <si>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</si>
  <si>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</si>
  <si>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</si>
  <si>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</si>
  <si>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</si>
  <si>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</si>
  <si>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</si>
  <si>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</si>
  <si>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</si>
  <si>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</si>
  <si>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</si>
  <si>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</si>
  <si>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</si>
  <si>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</si>
  <si>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</si>
  <si>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</si>
  <si>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</si>
  <si>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</si>
  <si>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</si>
  <si>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</si>
  <si>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</si>
  <si>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</si>
  <si>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</si>
  <si>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</si>
  <si>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</si>
  <si>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</si>
  <si>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</si>
  <si>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</si>
  <si>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</si>
  <si>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</si>
  <si>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</si>
  <si>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</si>
  <si>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</si>
  <si>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</si>
  <si>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</si>
  <si>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</si>
  <si>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</si>
  <si>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</si>
  <si>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</si>
  <si>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</si>
  <si>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</si>
  <si>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</si>
  <si>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</si>
  <si>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</si>
  <si>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</si>
  <si>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</si>
  <si>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</si>
  <si>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</si>
  <si>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</si>
  <si>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</si>
  <si>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</si>
  <si>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</si>
  <si>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</si>
  <si>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</si>
  <si>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</si>
  <si>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</si>
  <si>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</si>
  <si>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</si>
  <si>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</si>
  <si>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</si>
  <si>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</si>
  <si>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</si>
  <si>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</si>
  <si>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</si>
  <si>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</si>
  <si>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</si>
  <si>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</si>
  <si>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</si>
  <si>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</si>
  <si>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</si>
  <si>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</si>
  <si>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</si>
  <si>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</si>
  <si>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</si>
  <si>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</si>
  <si>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</si>
  <si>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</si>
  <si>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</si>
  <si>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</si>
  <si>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</si>
  <si>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</si>
  <si>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</si>
  <si>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</si>
  <si>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</si>
  <si>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</si>
  <si>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</si>
  <si>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</si>
  <si>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</si>
  <si>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</si>
  <si>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</si>
  <si>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</si>
  <si>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</si>
  <si>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</si>
  <si>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</si>
  <si>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</si>
  <si>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</si>
  <si>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</si>
  <si>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</si>
  <si>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</si>
  <si>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</si>
  <si>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</si>
  <si>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</si>
  <si>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</si>
  <si>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</si>
  <si>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</si>
  <si>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</si>
  <si>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</si>
  <si>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</si>
  <si>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</si>
  <si>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</si>
  <si>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</si>
  <si>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</si>
  <si>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</si>
  <si>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</si>
  <si>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</si>
  <si>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</si>
  <si>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</si>
  <si>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</si>
  <si>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</si>
  <si>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</si>
  <si>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</si>
  <si>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</si>
  <si>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</si>
  <si>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</si>
  <si>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</si>
  <si>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</si>
  <si>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</si>
  <si>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</si>
  <si>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</si>
  <si>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</si>
  <si>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</si>
  <si>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</si>
  <si>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</si>
  <si>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</si>
  <si>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</si>
  <si>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</si>
  <si>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</si>
  <si>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</si>
  <si>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</si>
  <si>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</si>
  <si>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</si>
  <si>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</si>
  <si>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</si>
  <si>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</si>
  <si>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</si>
  <si>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</si>
  <si>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</si>
  <si>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</si>
  <si>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</si>
  <si>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</si>
  <si>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</si>
  <si>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</si>
  <si>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</si>
  <si>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</si>
  <si>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</si>
  <si>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</si>
  <si>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</si>
  <si>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</si>
  <si>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</si>
  <si>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</si>
  <si>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</si>
  <si>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</si>
  <si>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</si>
  <si>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</si>
  <si>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</si>
  <si>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</si>
  <si>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</si>
  <si>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</si>
  <si>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</si>
  <si>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</si>
  <si>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</si>
  <si>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</si>
  <si>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</si>
  <si>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</si>
  <si>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</si>
  <si>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</si>
  <si>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</si>
  <si>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</si>
  <si>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</si>
  <si>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</si>
  <si>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</si>
  <si>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</si>
  <si>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</si>
  <si>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</si>
  <si>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</si>
  <si>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</si>
  <si>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</si>
  <si>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</si>
  <si>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</si>
  <si>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</si>
  <si>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</si>
  <si>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</si>
  <si>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</si>
  <si>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</si>
  <si>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</si>
  <si>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</si>
  <si>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</si>
  <si>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</si>
  <si>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</si>
  <si>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</si>
  <si>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</si>
  <si>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</si>
  <si>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</si>
  <si>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</si>
  <si>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</si>
  <si>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</si>
  <si>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</si>
  <si>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</si>
  <si>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</si>
  <si>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</si>
  <si>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</si>
  <si>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</si>
  <si>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</si>
  <si>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</si>
  <si>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</si>
  <si>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</si>
  <si>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</si>
  <si>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</si>
  <si>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</si>
  <si>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</si>
  <si>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</si>
  <si>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</si>
  <si>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</si>
  <si>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</si>
  <si>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</si>
  <si>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</si>
  <si>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</si>
  <si>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</si>
  <si>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</si>
  <si>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</si>
  <si>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</si>
  <si>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</si>
  <si>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</si>
  <si>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</si>
  <si>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</si>
  <si>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</si>
  <si>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</si>
  <si>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</si>
  <si>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</si>
  <si>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</si>
  <si>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</si>
  <si>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</si>
  <si>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</si>
  <si>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</si>
  <si>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</si>
  <si>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</si>
  <si>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</si>
  <si>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</si>
  <si>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</si>
  <si>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</si>
  <si>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</si>
  <si>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</si>
  <si>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</si>
  <si>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</si>
  <si>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</si>
  <si>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</si>
  <si>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</si>
  <si>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</si>
  <si>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</si>
  <si>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</si>
  <si>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</si>
  <si>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</si>
  <si>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</si>
  <si>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</si>
  <si>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</si>
  <si>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</si>
  <si>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</si>
  <si>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</si>
  <si>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</si>
  <si>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</si>
  <si>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</si>
  <si>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</si>
  <si>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</si>
  <si>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</si>
  <si>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</si>
  <si>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</si>
  <si>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</si>
  <si>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</si>
  <si>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</si>
  <si>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</si>
  <si>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</si>
  <si>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</si>
  <si>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</si>
  <si>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</si>
  <si>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</si>
  <si>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</si>
  <si>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</si>
  <si>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</si>
  <si>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</si>
  <si>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</si>
  <si>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</si>
  <si>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</si>
  <si>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</si>
  <si>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</si>
  <si>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</si>
  <si>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</si>
  <si>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</si>
  <si>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</si>
  <si>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</si>
  <si>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</si>
  <si>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</si>
  <si>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</si>
  <si>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</si>
  <si>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</si>
  <si>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</si>
  <si>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</si>
  <si>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</si>
  <si>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</si>
  <si>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</si>
  <si>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</si>
  <si>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</si>
  <si>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</si>
  <si>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</si>
  <si>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</si>
  <si>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</si>
  <si>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</si>
  <si>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</si>
  <si>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</si>
  <si>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</si>
  <si>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</si>
  <si>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</si>
  <si>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</si>
  <si>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</si>
  <si>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</si>
  <si>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</si>
  <si>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</si>
  <si>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</si>
  <si>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</si>
  <si>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</si>
  <si>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</si>
  <si>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</si>
  <si>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</si>
  <si>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</si>
  <si>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</si>
  <si>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</si>
  <si>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</si>
  <si>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</si>
  <si>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</si>
  <si>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</si>
  <si>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</si>
  <si>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</si>
  <si>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</si>
  <si>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</si>
  <si>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</si>
  <si>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</si>
  <si>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</si>
  <si>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</si>
  <si>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</si>
  <si>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</si>
  <si>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</si>
  <si>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</si>
  <si>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</si>
  <si>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</si>
  <si>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</si>
  <si>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</si>
  <si>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</si>
  <si>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</si>
  <si>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</si>
  <si>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</si>
  <si>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</si>
  <si>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</si>
  <si>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</si>
  <si>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</si>
  <si>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</si>
  <si>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</si>
  <si>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</si>
  <si>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</si>
  <si>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</si>
  <si>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</si>
  <si>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</si>
  <si>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</si>
  <si>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</si>
  <si>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</si>
  <si>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</si>
  <si>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</si>
  <si>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</si>
  <si>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</si>
  <si>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</si>
  <si>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</si>
  <si>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</si>
  <si>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</si>
  <si>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</si>
  <si>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</si>
  <si>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</si>
  <si>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</si>
  <si>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</si>
  <si>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</si>
  <si>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</si>
  <si>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</si>
  <si>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</si>
  <si>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</si>
  <si>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</si>
  <si>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</si>
  <si>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</si>
  <si>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</si>
  <si>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</si>
  <si>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</si>
  <si>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</si>
  <si>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</si>
  <si>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</si>
  <si>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</si>
  <si>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</si>
  <si>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</si>
  <si>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</si>
  <si>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</si>
  <si>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</si>
  <si>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</si>
  <si>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</si>
  <si>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</si>
  <si>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</si>
  <si>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</si>
  <si>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</si>
  <si>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</si>
  <si>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</si>
  <si>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</si>
  <si>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</si>
  <si>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</si>
  <si>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</si>
  <si>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</si>
  <si>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</si>
  <si>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</si>
  <si>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</si>
  <si>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</si>
  <si>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</si>
  <si>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</si>
  <si>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</si>
  <si>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</si>
  <si>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</si>
  <si>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</si>
  <si>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</si>
  <si>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</si>
  <si>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</si>
  <si>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</si>
  <si>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</si>
  <si>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</si>
  <si>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</si>
  <si>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</si>
  <si>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</si>
  <si>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</si>
  <si>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</si>
  <si>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</si>
  <si>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</si>
  <si>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</si>
  <si>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</si>
  <si>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</si>
  <si>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</si>
  <si>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</si>
  <si>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</si>
  <si>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</si>
  <si>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</si>
  <si>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</si>
  <si>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</si>
  <si>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</si>
  <si>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</si>
  <si>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</si>
  <si>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</si>
  <si>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</si>
  <si>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</si>
  <si>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</si>
  <si>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</si>
  <si>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</si>
  <si>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</si>
  <si>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</si>
  <si>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</si>
  <si>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</si>
  <si>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</si>
  <si>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</si>
  <si>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</si>
  <si>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</si>
  <si>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</si>
  <si>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</si>
  <si>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</si>
  <si>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</si>
  <si>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</si>
  <si>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</si>
  <si>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</si>
  <si>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</si>
  <si>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</si>
  <si>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</si>
  <si>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</si>
  <si>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</si>
  <si>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</si>
  <si>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</si>
  <si>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</si>
  <si>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</si>
  <si>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</si>
  <si>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</si>
  <si>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</si>
  <si>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</si>
  <si>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</si>
  <si>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</si>
  <si>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</si>
  <si>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</si>
  <si>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</si>
  <si>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</si>
  <si>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</si>
  <si>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</si>
  <si>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</si>
  <si>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</si>
  <si>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</si>
  <si>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</si>
  <si>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</si>
  <si>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</si>
  <si>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</si>
  <si>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</si>
  <si>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</si>
  <si>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</si>
  <si>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</si>
  <si>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</si>
  <si>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</si>
  <si>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</si>
  <si>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</si>
  <si>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</si>
  <si>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</si>
  <si>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</si>
  <si>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</si>
  <si>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</si>
  <si>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</si>
  <si>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</si>
  <si>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</si>
  <si>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</si>
  <si>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</si>
  <si>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</si>
  <si>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</si>
  <si>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</si>
  <si>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</si>
  <si>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</si>
  <si>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</si>
  <si>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</si>
  <si>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</si>
  <si>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</si>
  <si>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</si>
  <si>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</si>
  <si>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</si>
  <si>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</si>
  <si>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</si>
  <si>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</si>
  <si>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</si>
  <si>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</si>
  <si>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</si>
  <si>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</si>
  <si>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</si>
  <si>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</si>
  <si>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</si>
  <si>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</si>
  <si>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</si>
  <si>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</si>
  <si>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</si>
  <si>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</si>
  <si>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</si>
  <si>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</si>
  <si>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</si>
  <si>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</si>
  <si>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</si>
  <si>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</si>
  <si>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</si>
  <si>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</si>
  <si>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</si>
  <si>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</si>
  <si>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</si>
  <si>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</si>
  <si>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</si>
  <si>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</si>
  <si>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</si>
  <si>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</si>
  <si>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</si>
  <si>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</si>
  <si>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</si>
  <si>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</si>
  <si>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</si>
  <si>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</si>
  <si>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</si>
  <si>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</si>
  <si>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</si>
  <si>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</si>
  <si>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</si>
  <si>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</si>
  <si>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</si>
  <si>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</si>
  <si>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</si>
  <si>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</si>
  <si>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</si>
  <si>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</si>
  <si>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</si>
  <si>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</si>
  <si>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</si>
  <si>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</si>
  <si>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</si>
  <si>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</si>
  <si>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</si>
  <si>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</si>
  <si>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</si>
  <si>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</si>
  <si>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</si>
  <si>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</si>
  <si>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</si>
  <si>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</si>
  <si>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</si>
  <si>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</si>
  <si>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</si>
  <si>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</si>
  <si>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</si>
  <si>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</si>
  <si>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</si>
  <si>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</si>
  <si>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</si>
  <si>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</si>
  <si>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</si>
  <si>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</si>
  <si>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</si>
  <si>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</si>
  <si>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</si>
  <si>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</si>
  <si>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</si>
  <si>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</si>
  <si>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</si>
  <si>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</si>
  <si>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</si>
  <si>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</si>
  <si>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</si>
  <si>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</si>
  <si>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</si>
  <si>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</si>
  <si>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</si>
  <si>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</si>
  <si>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</si>
  <si>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</si>
  <si>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</si>
  <si>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</si>
  <si>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</si>
  <si>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</si>
  <si>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</si>
  <si>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</si>
  <si>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</si>
  <si>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</si>
  <si>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</si>
  <si>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</si>
  <si>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</si>
  <si>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</si>
  <si>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</si>
  <si>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</si>
  <si>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</si>
  <si>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</si>
  <si>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</si>
  <si>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</si>
  <si>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</si>
  <si>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</si>
  <si>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</si>
  <si>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</si>
  <si>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</si>
  <si>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</si>
  <si>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</si>
  <si>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</si>
  <si>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</si>
  <si>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</si>
  <si>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</si>
  <si>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</si>
  <si>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</si>
  <si>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</si>
  <si>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</si>
  <si>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</si>
  <si>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</si>
  <si>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</si>
  <si>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</si>
  <si>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</si>
  <si>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</si>
  <si>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</si>
  <si>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</si>
  <si>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</si>
  <si>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</si>
  <si>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</si>
  <si>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</si>
  <si>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</si>
  <si>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</si>
  <si>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</si>
  <si>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</si>
  <si>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</si>
  <si>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</si>
  <si>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</si>
  <si>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</si>
  <si>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</si>
  <si>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</si>
  <si>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</si>
  <si>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</si>
  <si>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</si>
  <si>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</si>
  <si>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</si>
  <si>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</si>
  <si>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</si>
  <si>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</si>
  <si>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</si>
  <si>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</si>
  <si>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</si>
  <si>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</si>
  <si>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</si>
  <si>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</si>
  <si>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</si>
  <si>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</si>
  <si>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</si>
  <si>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</si>
  <si>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</si>
  <si>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</si>
  <si>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</si>
  <si>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</si>
  <si>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</si>
  <si>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</si>
  <si>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</si>
  <si>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</si>
  <si>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</si>
  <si>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</si>
  <si>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</si>
  <si>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</si>
  <si>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</si>
  <si>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</si>
  <si>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</si>
  <si>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</si>
  <si>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</si>
  <si>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</si>
  <si>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</si>
  <si>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</si>
  <si>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</si>
  <si>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</si>
  <si>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</si>
  <si>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</si>
  <si>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</si>
  <si>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</si>
  <si>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</si>
  <si>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</si>
  <si>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</si>
  <si>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</si>
  <si>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</si>
  <si>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</si>
  <si>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</si>
  <si>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</si>
  <si>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</si>
  <si>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</si>
  <si>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</si>
  <si>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</si>
  <si>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</si>
  <si>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</si>
  <si>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</si>
  <si>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</si>
  <si>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</si>
  <si>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</si>
  <si>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</si>
  <si>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</si>
  <si>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</si>
  <si>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</si>
  <si>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</si>
  <si>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</si>
  <si>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</si>
  <si>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</si>
  <si>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</si>
  <si>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</si>
  <si>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</si>
  <si>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</si>
  <si>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</si>
  <si>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</si>
  <si>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</si>
  <si>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</si>
  <si>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</si>
  <si>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</si>
  <si>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</si>
  <si>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</si>
  <si>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</si>
  <si>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</si>
  <si>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</si>
  <si>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</si>
  <si>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</si>
  <si>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</si>
  <si>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</si>
  <si>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</si>
  <si>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</si>
  <si>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</si>
  <si>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</si>
  <si>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</si>
  <si>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</si>
  <si>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</si>
  <si>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</si>
  <si>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</si>
  <si>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</si>
  <si>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</si>
  <si>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</si>
  <si>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</si>
  <si>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</si>
  <si>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</si>
  <si>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</si>
  <si>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</si>
  <si>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</si>
  <si>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</si>
  <si>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</si>
  <si>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</si>
  <si>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</si>
  <si>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</si>
  <si>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</si>
  <si>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</si>
  <si>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</si>
  <si>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</si>
  <si>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</si>
  <si>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</si>
  <si>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</si>
  <si>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</si>
  <si>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</si>
  <si>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</si>
  <si>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</si>
  <si>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</si>
  <si>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</si>
  <si>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</si>
  <si>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</si>
  <si>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</si>
  <si>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</si>
  <si>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</si>
  <si>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</si>
  <si>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</si>
  <si>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</si>
  <si>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</si>
  <si>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</si>
  <si>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</si>
  <si>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</si>
  <si>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</si>
  <si>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</si>
  <si>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</si>
  <si>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</si>
  <si>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</si>
  <si>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</si>
  <si>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</si>
  <si>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</si>
  <si>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</si>
  <si>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</si>
  <si>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</si>
  <si>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</si>
  <si>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</si>
  <si>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</si>
  <si>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</si>
  <si>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</si>
  <si>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</si>
  <si>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</si>
  <si>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</si>
  <si>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</si>
  <si>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</si>
  <si>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</si>
  <si>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</si>
  <si>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</si>
  <si>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</si>
  <si>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</si>
  <si>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</si>
  <si>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</si>
  <si>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</si>
  <si>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</si>
  <si>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</si>
  <si>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</si>
  <si>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</si>
  <si>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</si>
  <si>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</si>
  <si>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</si>
  <si>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</si>
  <si>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</si>
  <si>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</si>
  <si>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</si>
  <si>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</si>
  <si>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</si>
  <si>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</si>
  <si>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</si>
  <si>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</si>
  <si>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</si>
  <si>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</si>
  <si>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</si>
  <si>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</si>
  <si>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</si>
  <si>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</si>
  <si>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</si>
  <si>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</si>
  <si>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</si>
  <si>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</si>
  <si>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</si>
  <si>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</si>
  <si>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</si>
  <si>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</si>
  <si>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</si>
  <si>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</si>
  <si>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</si>
  <si>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</si>
  <si>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</si>
  <si>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</si>
  <si>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</si>
  <si>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</si>
  <si>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</si>
  <si>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</si>
  <si>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</si>
  <si>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</si>
  <si>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</si>
  <si>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</si>
  <si>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</si>
  <si>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</si>
  <si>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</si>
  <si>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</si>
  <si>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</si>
  <si>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</si>
  <si>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</si>
  <si>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</si>
  <si>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</si>
  <si>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</si>
  <si>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</si>
  <si>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</si>
  <si>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</si>
  <si>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</si>
  <si>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</si>
  <si>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</si>
  <si>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</si>
  <si>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</si>
  <si>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</si>
  <si>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</si>
  <si>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</si>
  <si>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</si>
  <si>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</si>
  <si>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</si>
  <si>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</si>
  <si>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</si>
  <si>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</si>
  <si>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</si>
  <si>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</si>
  <si>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</si>
  <si>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</si>
  <si>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</si>
  <si>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</si>
  <si>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</si>
  <si>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</si>
  <si>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</si>
  <si>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</si>
  <si>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</si>
  <si>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</si>
  <si>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</si>
  <si>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</si>
  <si>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</si>
  <si>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</si>
  <si>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</si>
  <si>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</si>
  <si>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</si>
  <si>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</si>
  <si>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</si>
  <si>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</si>
  <si>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</si>
  <si>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</si>
  <si>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</si>
  <si>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</si>
  <si>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</si>
  <si>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</si>
  <si>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</si>
  <si>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</si>
  <si>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</si>
  <si>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</si>
  <si>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</si>
  <si>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</si>
  <si>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</si>
  <si>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</si>
  <si>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</si>
  <si>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</si>
  <si>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</si>
  <si>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</si>
  <si>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</si>
  <si>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</si>
  <si>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</si>
  <si>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</si>
  <si>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</si>
  <si>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</si>
  <si>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</si>
  <si>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</si>
  <si>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</si>
  <si>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</si>
  <si>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</si>
  <si>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</si>
  <si>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</si>
  <si>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</si>
  <si>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</si>
  <si>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</si>
  <si>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</si>
  <si>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</si>
  <si>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</si>
  <si>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</si>
  <si>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</si>
  <si>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</si>
  <si>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</si>
  <si>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</si>
  <si>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</si>
  <si>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</si>
  <si>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</si>
  <si>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</si>
  <si>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</si>
  <si>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</si>
  <si>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</si>
  <si>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</si>
  <si>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</si>
  <si>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</si>
  <si>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</si>
  <si>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</si>
  <si>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</si>
  <si>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</si>
  <si>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</si>
  <si>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</si>
  <si>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</si>
  <si>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</si>
  <si>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</si>
  <si>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</si>
  <si>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</si>
  <si>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</si>
  <si>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</si>
  <si>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</si>
  <si>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</si>
  <si>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</si>
  <si>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</si>
  <si>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</si>
  <si>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</si>
  <si>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</si>
  <si>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</si>
  <si>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</si>
  <si>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</si>
  <si>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</si>
  <si>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</si>
  <si>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</si>
  <si>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</si>
  <si>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</si>
  <si>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</si>
  <si>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</si>
  <si>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</si>
  <si>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</si>
  <si>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</si>
  <si>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</si>
  <si>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</si>
  <si>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</si>
  <si>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</si>
  <si>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</si>
  <si>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</si>
  <si>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</si>
  <si>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</si>
  <si>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</si>
  <si>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</si>
  <si>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</si>
  <si>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</si>
  <si>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</si>
  <si>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</si>
  <si>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</si>
  <si>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</si>
  <si>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</si>
  <si>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</si>
  <si>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</si>
  <si>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</si>
  <si>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</si>
  <si>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</si>
  <si>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</si>
  <si>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</si>
  <si>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</si>
  <si>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</si>
  <si>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</si>
  <si>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</si>
  <si>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</si>
  <si>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</si>
  <si>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</si>
  <si>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</si>
  <si>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</si>
  <si>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</si>
  <si>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</si>
  <si>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</si>
  <si>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</si>
  <si>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</si>
  <si>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</si>
  <si>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</si>
  <si>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</si>
  <si>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</si>
  <si>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</si>
  <si>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</si>
  <si>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</si>
  <si>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</si>
  <si>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</si>
  <si>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</si>
  <si>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</si>
  <si>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</si>
  <si>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</si>
  <si>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</si>
  <si>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</si>
  <si>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</si>
  <si>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</si>
  <si>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</si>
  <si>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</si>
  <si>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</si>
  <si>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</si>
  <si>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</si>
  <si>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</si>
  <si>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</si>
  <si>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</si>
  <si>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</si>
  <si>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</si>
  <si>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</si>
  <si>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</si>
  <si>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</si>
  <si>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</si>
  <si>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</si>
  <si>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</si>
  <si>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</si>
  <si>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</si>
  <si>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</si>
  <si>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</si>
  <si>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</si>
  <si>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</si>
  <si>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</si>
  <si>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</si>
  <si>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</si>
  <si>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</si>
  <si>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</si>
  <si>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</si>
  <si>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</si>
  <si>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</si>
  <si>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</si>
  <si>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</si>
  <si>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</si>
  <si>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</si>
  <si>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</si>
  <si>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</si>
  <si>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</si>
  <si>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</si>
  <si>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</si>
  <si>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</si>
  <si>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</si>
  <si>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</si>
  <si>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</si>
  <si>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</si>
  <si>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</si>
  <si>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</si>
  <si>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</si>
  <si>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</si>
  <si>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</si>
  <si>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</si>
  <si>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</si>
  <si>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</si>
  <si>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</si>
  <si>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</si>
  <si>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</si>
  <si>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</si>
  <si>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</si>
  <si>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</si>
  <si>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</si>
  <si>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</si>
  <si>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</si>
  <si>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</si>
  <si>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</si>
  <si>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</si>
  <si>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</si>
  <si>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</si>
  <si>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</si>
  <si>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</si>
  <si>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</si>
  <si>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</si>
  <si>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</si>
  <si>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</si>
  <si>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</si>
  <si>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</si>
  <si>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</si>
  <si>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</si>
  <si>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</si>
  <si>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</si>
  <si>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</si>
  <si>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</si>
  <si>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</si>
  <si>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</si>
  <si>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</si>
  <si>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</si>
  <si>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</si>
  <si>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</si>
  <si>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</si>
  <si>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</si>
  <si>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</si>
  <si>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</si>
  <si>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</si>
  <si>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</si>
  <si>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</si>
  <si>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</si>
  <si>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</si>
  <si>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</si>
  <si>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</si>
  <si>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</si>
  <si>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</si>
  <si>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</si>
  <si>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</si>
  <si>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</si>
  <si>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</si>
  <si>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</si>
  <si>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</si>
  <si>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</si>
  <si>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</si>
  <si>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</si>
  <si>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</si>
  <si>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</si>
  <si>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</si>
  <si>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</si>
  <si>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</si>
  <si>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</si>
  <si>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</si>
  <si>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</si>
  <si>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</si>
  <si>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</si>
  <si>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</si>
  <si>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</si>
  <si>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</si>
  <si>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</si>
  <si>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</si>
  <si>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</si>
  <si>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</si>
  <si>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</si>
  <si>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</si>
  <si>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</si>
  <si>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</si>
  <si>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</si>
  <si>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</si>
  <si>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</si>
  <si>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</si>
  <si>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</si>
  <si>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</si>
  <si>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</si>
  <si>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</si>
  <si>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</si>
  <si>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</si>
  <si>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</si>
  <si>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</si>
  <si>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</si>
  <si>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</si>
  <si>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</si>
  <si>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</si>
  <si>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</si>
  <si>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</si>
  <si>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</si>
  <si>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</si>
  <si>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</si>
  <si>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</si>
  <si>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</si>
  <si>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</si>
  <si>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</si>
  <si>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</si>
  <si>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</si>
  <si>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</si>
  <si>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</si>
  <si>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</si>
  <si>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</si>
  <si>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</si>
  <si>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</si>
  <si>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</si>
  <si>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</si>
  <si>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</si>
  <si>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</si>
  <si>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</si>
  <si>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</si>
  <si>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</si>
  <si>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</si>
  <si>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</si>
  <si>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</si>
  <si>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</si>
  <si>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</si>
  <si>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</si>
  <si>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</si>
  <si>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</si>
  <si>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</si>
  <si>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</si>
  <si>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</si>
  <si>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</si>
  <si>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</si>
  <si>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</si>
  <si>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</si>
  <si>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</si>
  <si>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</si>
  <si>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</si>
  <si>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</si>
  <si>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</si>
  <si>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</si>
  <si>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</si>
  <si>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</si>
  <si>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</si>
  <si>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</si>
  <si>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</si>
  <si>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</si>
  <si>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</si>
  <si>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</si>
  <si>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</si>
  <si>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</si>
  <si>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</si>
  <si>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</si>
  <si>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</si>
  <si>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</si>
  <si>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</si>
  <si>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</si>
  <si>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</si>
  <si>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</si>
  <si>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</si>
  <si>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</si>
  <si>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</si>
  <si>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</si>
  <si>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</si>
  <si>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</si>
  <si>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</si>
  <si>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</si>
  <si>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</si>
  <si>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</si>
  <si>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</si>
  <si>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</si>
  <si>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</si>
  <si>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</si>
  <si>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</si>
  <si>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</si>
  <si>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</si>
  <si>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</si>
  <si>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</si>
  <si>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</si>
  <si>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</si>
  <si>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</si>
  <si>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</si>
  <si>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</si>
  <si>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</si>
  <si>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</si>
  <si>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</si>
  <si>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</si>
  <si>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</si>
  <si>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</si>
  <si>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</si>
  <si>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</si>
  <si>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</si>
  <si>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</si>
  <si>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</si>
  <si>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</si>
  <si>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</si>
  <si>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</si>
  <si>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</si>
  <si>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</si>
  <si>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</si>
  <si>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</si>
  <si>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</si>
  <si>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</si>
  <si>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</si>
  <si>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</si>
  <si>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</si>
  <si>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</si>
  <si>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</si>
  <si>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</si>
  <si>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</si>
  <si>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</si>
  <si>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</si>
  <si>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</si>
  <si>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</si>
  <si>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</si>
  <si>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</si>
  <si>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</si>
  <si>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</si>
  <si>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</si>
  <si>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</si>
  <si>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</si>
  <si>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</si>
  <si>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</si>
  <si>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</si>
  <si>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</si>
  <si>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</si>
  <si>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</si>
  <si>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</si>
  <si>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</si>
  <si>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</si>
  <si>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</si>
  <si>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</si>
  <si>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</si>
  <si>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</si>
  <si>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</si>
  <si>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</si>
  <si>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</si>
  <si>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</si>
  <si>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</si>
  <si>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</si>
  <si>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</si>
  <si>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</si>
  <si>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</si>
  <si>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</si>
  <si>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</si>
  <si>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</si>
  <si>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</si>
  <si>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</si>
  <si>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</si>
  <si>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</si>
  <si>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</si>
  <si>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</si>
  <si>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</si>
  <si>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</si>
  <si>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</si>
  <si>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</si>
  <si>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</si>
  <si>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</si>
  <si>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</si>
  <si>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</si>
  <si>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</si>
  <si>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</si>
  <si>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</si>
  <si>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</si>
  <si>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</si>
  <si>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</si>
  <si>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</si>
  <si>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</si>
  <si>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</si>
  <si>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</si>
  <si>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</si>
  <si>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</si>
  <si>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</si>
  <si>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</si>
  <si>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</si>
  <si>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</si>
  <si>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</si>
  <si>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</si>
  <si>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</si>
  <si>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</si>
  <si>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</si>
  <si>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</si>
  <si>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</si>
  <si>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</si>
  <si>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</si>
  <si>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</si>
  <si>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</si>
  <si>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</si>
  <si>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</si>
  <si>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</si>
  <si>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</si>
  <si>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</si>
  <si>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</si>
  <si>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</si>
  <si>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</si>
  <si>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</si>
  <si>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</si>
  <si>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</si>
  <si>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</si>
  <si>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</si>
  <si>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</si>
  <si>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</si>
  <si>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</si>
  <si>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</si>
  <si>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</si>
  <si>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</si>
  <si>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</si>
  <si>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</si>
  <si>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</si>
  <si>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</si>
  <si>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</si>
  <si>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</si>
  <si>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</si>
  <si>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</si>
  <si>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</si>
  <si>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</si>
  <si>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</si>
  <si>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</si>
  <si>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</si>
  <si>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</si>
  <si>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</si>
  <si>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</si>
  <si>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</si>
  <si>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</si>
  <si>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</si>
  <si>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</si>
  <si>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</si>
  <si>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</si>
  <si>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</si>
  <si>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</si>
  <si>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</si>
  <si>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</si>
  <si>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</si>
  <si>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</si>
  <si>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</si>
  <si>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</si>
  <si>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</si>
  <si>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</si>
  <si>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</si>
  <si>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</si>
  <si>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</si>
  <si>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</si>
  <si>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</si>
  <si>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</si>
  <si>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</si>
  <si>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</si>
  <si>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</si>
  <si>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</si>
  <si>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</si>
  <si>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</si>
  <si>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</si>
  <si>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</si>
  <si>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</si>
  <si>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</si>
  <si>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</si>
  <si>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</si>
  <si>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</si>
  <si>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</si>
  <si>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</si>
  <si>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</si>
  <si>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</si>
  <si>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</si>
  <si>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</si>
  <si>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</si>
  <si>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</si>
  <si>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</si>
  <si>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</si>
  <si>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</si>
  <si>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</si>
  <si>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</si>
  <si>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</si>
  <si>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</si>
  <si>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</si>
  <si>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</si>
  <si>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</si>
  <si>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</si>
  <si>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</si>
  <si>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</si>
  <si>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</si>
  <si>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</si>
  <si>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</si>
  <si>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</si>
  <si>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</si>
  <si>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</si>
  <si>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</si>
  <si>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</si>
  <si>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</si>
  <si>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</si>
  <si>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</si>
  <si>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</si>
  <si>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</si>
  <si>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</si>
  <si>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</si>
  <si>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</si>
  <si>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</si>
  <si>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</si>
  <si>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</si>
  <si>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</si>
  <si>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</si>
  <si>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</si>
  <si>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</si>
  <si>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</si>
  <si>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</si>
  <si>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</si>
  <si>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</si>
  <si>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</si>
  <si>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</si>
  <si>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</si>
  <si>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</si>
  <si>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</si>
  <si>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</si>
  <si>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</si>
  <si>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</si>
  <si>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</si>
  <si>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</si>
  <si>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</si>
  <si>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</si>
  <si>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</si>
  <si>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</si>
  <si>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</si>
  <si>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</si>
  <si>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</si>
  <si>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</si>
  <si>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</si>
  <si>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</si>
  <si>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</si>
  <si>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</si>
  <si>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</si>
  <si>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</si>
  <si>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</si>
  <si>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</si>
  <si>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</si>
  <si>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</si>
  <si>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</si>
  <si>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</si>
  <si>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</si>
  <si>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</si>
  <si>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</si>
  <si>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</si>
  <si>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</si>
  <si>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</si>
  <si>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</si>
  <si>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</si>
  <si>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</si>
  <si>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</si>
  <si>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</si>
  <si>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</si>
  <si>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</si>
  <si>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</si>
  <si>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</si>
  <si>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</si>
  <si>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</si>
  <si>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</si>
  <si>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</si>
  <si>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</si>
  <si>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</si>
  <si>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</si>
  <si>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</si>
  <si>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</si>
  <si>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</si>
  <si>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</si>
  <si>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</si>
  <si>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</si>
  <si>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</si>
  <si>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</si>
  <si>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</si>
  <si>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</si>
  <si>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</si>
  <si>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</si>
  <si>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</si>
  <si>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</si>
  <si>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</si>
  <si>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</si>
  <si>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</si>
  <si>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</si>
  <si>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</si>
  <si>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</si>
  <si>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</si>
  <si>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</si>
  <si>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</si>
  <si>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</si>
  <si>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</si>
  <si>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</si>
  <si>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</si>
  <si>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</si>
  <si>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</si>
  <si>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</si>
  <si>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</si>
  <si>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</si>
  <si>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</si>
  <si>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</si>
  <si>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</si>
  <si>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</si>
  <si>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</si>
  <si>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</si>
  <si>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</si>
  <si>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</si>
  <si>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</si>
  <si>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</si>
  <si>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</si>
  <si>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</si>
  <si>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</si>
  <si>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</si>
  <si>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</si>
  <si>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</si>
  <si>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</si>
  <si>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</si>
  <si>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</si>
  <si>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</si>
  <si>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</si>
  <si>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</si>
  <si>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</si>
  <si>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</si>
  <si>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</si>
  <si>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</si>
  <si>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</si>
  <si>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</si>
  <si>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</si>
  <si>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</si>
  <si>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</si>
  <si>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</si>
  <si>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</si>
  <si>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</si>
  <si>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</si>
  <si>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</si>
  <si>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</si>
  <si>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</si>
  <si>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</si>
  <si>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</si>
  <si>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</si>
  <si>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</si>
  <si>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</si>
  <si>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</si>
  <si>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</si>
  <si>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</si>
  <si>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</si>
  <si>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</si>
  <si>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</si>
  <si>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</si>
  <si>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</si>
  <si>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</si>
  <si>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</si>
  <si>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</si>
  <si>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</si>
  <si>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</si>
  <si>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</si>
  <si>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</si>
  <si>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</si>
  <si>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</si>
  <si>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</si>
  <si>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</si>
  <si>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</si>
  <si>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</si>
  <si>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</si>
  <si>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</si>
  <si>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</si>
  <si>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</si>
  <si>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</si>
  <si>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</si>
  <si>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</si>
  <si>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</si>
  <si>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</si>
  <si>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</si>
  <si>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</si>
  <si>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</si>
  <si>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</si>
  <si>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</si>
  <si>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</si>
  <si>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</si>
  <si>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</si>
  <si>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</si>
  <si>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</si>
  <si>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</si>
  <si>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</si>
  <si>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</si>
  <si>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</si>
  <si>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</si>
  <si>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</si>
  <si>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</si>
  <si>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</si>
  <si>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</si>
  <si>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</si>
  <si>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</si>
  <si>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</si>
  <si>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</si>
  <si>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</si>
  <si>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</si>
  <si>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</si>
  <si>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</si>
  <si>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</si>
  <si>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</si>
  <si>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</si>
  <si>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</si>
  <si>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</si>
  <si>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</si>
  <si>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</si>
  <si>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</si>
  <si>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</si>
  <si>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</si>
  <si>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</si>
  <si>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</si>
  <si>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</si>
  <si>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</si>
  <si>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</si>
  <si>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</si>
  <si>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</si>
  <si>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</si>
  <si>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</si>
  <si>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</si>
  <si>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</si>
  <si>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</si>
  <si>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</si>
  <si>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</si>
  <si>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</si>
  <si>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</si>
  <si>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</si>
  <si>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</si>
  <si>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</si>
  <si>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</si>
  <si>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</si>
  <si>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</si>
  <si>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</si>
  <si>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</si>
  <si>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</si>
  <si>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</si>
  <si>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</si>
  <si>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</si>
  <si>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</si>
  <si>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</si>
  <si>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</si>
  <si>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</si>
  <si>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</si>
  <si>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</si>
  <si>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</si>
  <si>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</si>
  <si>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</si>
  <si>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</si>
  <si>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</si>
  <si>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</si>
  <si>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</si>
  <si>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</si>
  <si>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</si>
  <si>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</si>
  <si>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</si>
  <si>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</si>
  <si>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</si>
  <si>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</si>
  <si>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</si>
  <si>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</si>
  <si>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</si>
  <si>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</si>
  <si>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</si>
  <si>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</si>
  <si>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</si>
  <si>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</si>
  <si>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</si>
  <si>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</si>
  <si>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</si>
  <si>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</si>
  <si>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</si>
  <si>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</si>
  <si>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</si>
  <si>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</si>
  <si>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</si>
  <si>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</si>
  <si>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</si>
  <si>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</si>
  <si>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</si>
  <si>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</si>
  <si>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</si>
  <si>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</si>
  <si>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</si>
  <si>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</si>
  <si>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</si>
  <si>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</si>
  <si>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</si>
  <si>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</si>
  <si>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</si>
  <si>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</si>
  <si>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</si>
  <si>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</si>
  <si>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</si>
  <si>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</si>
  <si>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</si>
  <si>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</si>
  <si>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</si>
  <si>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</si>
  <si>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</si>
  <si>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</si>
  <si>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</si>
  <si>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</si>
  <si>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</si>
  <si>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</si>
  <si>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</si>
  <si>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</si>
  <si>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</si>
  <si>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</si>
  <si>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</si>
  <si>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</si>
  <si>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</si>
  <si>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</si>
  <si>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</si>
  <si>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</si>
  <si>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</si>
  <si>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</si>
  <si>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</si>
  <si>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</si>
  <si>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</si>
  <si>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</si>
  <si>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</si>
  <si>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</si>
  <si>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</si>
  <si>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</si>
  <si>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</si>
  <si>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</si>
  <si>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</si>
  <si>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</si>
  <si>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</si>
  <si>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</si>
  <si>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</si>
  <si>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</si>
  <si>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</si>
  <si>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</si>
  <si>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</si>
  <si>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</si>
  <si>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</si>
  <si>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</si>
  <si>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</si>
  <si>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</si>
  <si>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</si>
  <si>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</si>
  <si>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</si>
  <si>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</si>
  <si>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</si>
  <si>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</si>
  <si>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</si>
  <si>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</si>
  <si>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</si>
  <si>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</si>
  <si>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</si>
  <si>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</si>
  <si>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</si>
  <si>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</si>
  <si>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</si>
  <si>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</si>
  <si>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</si>
  <si>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</si>
  <si>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</si>
  <si>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</si>
  <si>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</si>
  <si>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</si>
  <si>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</si>
  <si>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</si>
  <si>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</si>
  <si>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</si>
  <si>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</si>
  <si>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</si>
  <si>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</si>
  <si>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</si>
  <si>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</si>
  <si>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</si>
  <si>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</si>
  <si>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</si>
  <si>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</si>
  <si>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</si>
  <si>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</si>
  <si>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</si>
  <si>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</si>
  <si>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</si>
  <si>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</si>
  <si>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</si>
  <si>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</si>
  <si>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</si>
  <si>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</si>
  <si>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</si>
  <si>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</si>
  <si>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</si>
  <si>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</si>
  <si>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</si>
  <si>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</si>
  <si>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</si>
  <si>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</si>
  <si>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</si>
  <si>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</si>
  <si>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</si>
  <si>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</si>
  <si>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</si>
  <si>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</si>
  <si>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</si>
  <si>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</si>
  <si>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</si>
  <si>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</si>
  <si>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</si>
  <si>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</si>
  <si>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</si>
  <si>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</si>
  <si>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</si>
  <si>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</si>
  <si>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</si>
  <si>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</si>
  <si>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</si>
  <si>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</si>
  <si>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</si>
  <si>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</si>
  <si>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</si>
  <si>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</si>
  <si>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</si>
  <si>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</si>
  <si>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</si>
  <si>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</si>
  <si>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</si>
  <si>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</si>
  <si>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</si>
  <si>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</si>
  <si>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</si>
  <si>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</si>
  <si>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</si>
  <si>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</si>
  <si>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</si>
  <si>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</si>
  <si>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</si>
  <si>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</si>
  <si>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</si>
  <si>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</si>
  <si>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</si>
  <si>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</si>
  <si>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</si>
  <si>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</si>
  <si>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</si>
  <si>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</si>
  <si>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</si>
  <si>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</si>
  <si>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</si>
  <si>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</si>
  <si>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</si>
  <si>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</si>
  <si>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</si>
  <si>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</si>
  <si>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</si>
  <si>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</si>
  <si>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</si>
  <si>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</si>
  <si>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</si>
  <si>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</si>
  <si>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</si>
  <si>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</si>
  <si>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</si>
  <si>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</si>
  <si>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</si>
  <si>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</si>
  <si>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</si>
  <si>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</si>
  <si>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</si>
  <si>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</si>
  <si>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</si>
  <si>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</si>
  <si>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</si>
  <si>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</si>
  <si>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</si>
  <si>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</si>
  <si>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</si>
  <si>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</si>
  <si>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</si>
  <si>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</si>
  <si>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</si>
  <si>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</si>
  <si>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</si>
  <si>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</si>
  <si>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</si>
  <si>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</si>
  <si>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</si>
  <si>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</si>
  <si>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</si>
  <si>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</si>
  <si>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</si>
  <si>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</si>
  <si>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</si>
  <si>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</si>
  <si>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</si>
  <si>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</si>
  <si>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</si>
  <si>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</si>
  <si>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</si>
  <si>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</si>
  <si>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</si>
  <si>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</si>
  <si>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</si>
  <si>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</si>
  <si>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</si>
  <si>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</si>
  <si>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</si>
  <si>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</si>
  <si>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</si>
  <si>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</si>
  <si>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</si>
  <si>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</si>
  <si>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</si>
  <si>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</si>
  <si>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</si>
  <si>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</si>
  <si>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</si>
  <si>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</si>
  <si>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</si>
  <si>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</si>
  <si>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</si>
  <si>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</si>
  <si>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</si>
  <si>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</si>
  <si>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</si>
  <si>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</si>
  <si>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</si>
  <si>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</si>
  <si>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</si>
  <si>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</si>
  <si>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</si>
  <si>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</si>
  <si>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</si>
  <si>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</si>
  <si>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</si>
  <si>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</si>
  <si>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</si>
  <si>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</si>
  <si>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</si>
  <si>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</si>
  <si>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</si>
  <si>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</si>
  <si>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</si>
  <si>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</si>
  <si>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</si>
  <si>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</si>
  <si>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</si>
  <si>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</si>
  <si>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</si>
  <si>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</si>
  <si>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</si>
  <si>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</si>
  <si>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</si>
  <si>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</si>
  <si>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</si>
  <si>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</si>
  <si>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</si>
  <si>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</si>
  <si>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</si>
  <si>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</si>
  <si>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</si>
  <si>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</si>
  <si>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</si>
  <si>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</si>
  <si>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</si>
  <si>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</si>
  <si>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</si>
  <si>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</si>
  <si>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</si>
  <si>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</si>
  <si>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</si>
  <si>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</si>
  <si>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</si>
  <si>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</si>
  <si>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</si>
  <si>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</si>
  <si>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</si>
  <si>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</si>
  <si>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</si>
  <si>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</si>
  <si>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</si>
  <si>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</si>
  <si>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</si>
  <si>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</si>
  <si>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</si>
  <si>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</si>
  <si>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</si>
  <si>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</si>
  <si>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</si>
  <si>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</si>
  <si>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</si>
  <si>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</si>
  <si>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</si>
  <si>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</si>
  <si>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</si>
  <si>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</si>
  <si>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</si>
  <si>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</si>
  <si>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</si>
  <si>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</si>
  <si>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</si>
  <si>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</si>
  <si>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</si>
  <si>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</si>
  <si>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</si>
  <si>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</si>
  <si>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</si>
  <si>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</si>
  <si>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</si>
  <si>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</si>
  <si>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</si>
  <si>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</si>
  <si>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</si>
  <si>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</si>
  <si>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</si>
  <si>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</si>
  <si>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</si>
  <si>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</si>
  <si>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</si>
  <si>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</si>
  <si>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</si>
  <si>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</si>
  <si>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</si>
  <si>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</si>
  <si>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</si>
  <si>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</si>
  <si>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</si>
  <si>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</si>
  <si>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</si>
  <si>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</si>
  <si>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</si>
  <si>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</si>
  <si>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</si>
  <si>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</si>
  <si>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</si>
  <si>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</si>
  <si>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</si>
  <si>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</si>
  <si>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</si>
  <si>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</si>
  <si>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</si>
  <si>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</si>
  <si>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</si>
  <si>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</si>
  <si>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</si>
  <si>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</si>
  <si>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</si>
  <si>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</si>
  <si>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</si>
  <si>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</si>
  <si>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</si>
  <si>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</si>
  <si>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</si>
  <si>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</si>
  <si>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</si>
  <si>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</si>
  <si>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</si>
  <si>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</si>
  <si>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</si>
  <si>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</si>
  <si>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</si>
  <si>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</si>
  <si>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</si>
  <si>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</si>
  <si>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</si>
  <si>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</si>
  <si>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</si>
  <si>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</si>
  <si>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</si>
  <si>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</si>
  <si>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</si>
  <si>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</si>
  <si>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</si>
  <si>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</si>
  <si>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</si>
  <si>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</si>
  <si>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</si>
  <si>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</si>
  <si>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</si>
  <si>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</si>
  <si>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</si>
  <si>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</si>
  <si>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</si>
  <si>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</si>
  <si>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</si>
  <si>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</si>
  <si>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</si>
  <si>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</si>
  <si>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</si>
  <si>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</si>
  <si>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</si>
  <si>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</si>
  <si>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</si>
  <si>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</si>
  <si>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</si>
  <si>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</si>
  <si>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</si>
  <si>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</si>
  <si>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</si>
  <si>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</si>
  <si>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</si>
  <si>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</si>
  <si>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</si>
  <si>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</si>
  <si>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</si>
  <si>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</si>
  <si>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</si>
  <si>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</si>
  <si>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</si>
  <si>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</si>
  <si>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</si>
  <si>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</si>
  <si>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</si>
  <si>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</si>
  <si>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</si>
  <si>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</si>
  <si>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</si>
  <si>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</si>
  <si>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</si>
  <si>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</si>
  <si>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</si>
  <si>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</si>
  <si>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</si>
  <si>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</si>
  <si>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</si>
  <si>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</si>
  <si>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</si>
  <si>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</si>
  <si>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</si>
  <si>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</si>
  <si>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</si>
  <si>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</si>
  <si>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</si>
  <si>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</si>
  <si>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</si>
  <si>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</si>
  <si>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</si>
  <si>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</si>
  <si>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</si>
  <si>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</si>
  <si>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</si>
  <si>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</si>
  <si>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</si>
  <si>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</si>
  <si>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</si>
  <si>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</si>
  <si>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</si>
  <si>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</si>
  <si>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</si>
  <si>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</si>
  <si>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</si>
  <si>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</si>
  <si>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</si>
  <si>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</si>
  <si>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</si>
  <si>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</si>
  <si>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</si>
  <si>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</si>
  <si>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</si>
  <si>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</si>
  <si>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</si>
  <si>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</si>
  <si>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</si>
  <si>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</si>
  <si>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</si>
  <si>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</si>
  <si>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</si>
  <si>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</si>
  <si>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</si>
  <si>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</si>
  <si>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</si>
  <si>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</si>
  <si>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</si>
  <si>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</si>
  <si>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</si>
  <si>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</si>
  <si>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</si>
  <si>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</si>
  <si>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</si>
  <si>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</si>
  <si>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</si>
  <si>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</si>
  <si>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</si>
  <si>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</si>
  <si>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</si>
  <si>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</si>
  <si>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</si>
  <si>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</si>
  <si>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</si>
  <si>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</si>
  <si>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</si>
  <si>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</si>
  <si>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</si>
  <si>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</si>
  <si>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</si>
  <si>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</si>
  <si>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</si>
  <si>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</si>
  <si>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</si>
  <si>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</si>
  <si>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</si>
  <si>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</si>
  <si>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</si>
  <si>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</si>
  <si>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</si>
  <si>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</si>
  <si>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</si>
  <si>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</si>
  <si>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</si>
  <si>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</si>
  <si>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</si>
  <si>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</si>
  <si>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</si>
  <si>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</si>
  <si>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</si>
  <si>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</si>
  <si>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</si>
  <si>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</si>
  <si>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</si>
  <si>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</si>
  <si>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</si>
  <si>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</si>
  <si>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</si>
  <si>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</si>
  <si>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</si>
  <si>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</si>
  <si>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</si>
  <si>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</si>
  <si>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</si>
  <si>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</si>
  <si>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</si>
  <si>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</si>
  <si>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</si>
  <si>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</si>
  <si>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</si>
  <si>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</si>
  <si>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</si>
  <si>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</si>
  <si>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</si>
  <si>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</si>
  <si>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</si>
  <si>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</si>
  <si>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</si>
  <si>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</si>
  <si>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</si>
  <si>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</si>
  <si>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</si>
  <si>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</si>
  <si>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</si>
  <si>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</si>
  <si>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</si>
  <si>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</si>
  <si>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</si>
  <si>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</si>
  <si>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</si>
  <si>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</si>
  <si>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</si>
  <si>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</si>
  <si>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</si>
  <si>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</si>
  <si>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</si>
  <si>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</si>
  <si>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</si>
  <si>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</si>
  <si>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</si>
  <si>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</si>
  <si>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</si>
  <si>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</si>
  <si>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</si>
  <si>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</si>
  <si>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</si>
  <si>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</si>
  <si>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</si>
  <si>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</si>
  <si>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</si>
  <si>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</si>
  <si>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</si>
  <si>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</si>
  <si>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</si>
  <si>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</si>
  <si>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</si>
  <si>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</si>
  <si>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</si>
  <si>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</si>
  <si>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</si>
  <si>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</si>
  <si>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</si>
  <si>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</si>
  <si>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</si>
  <si>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</si>
  <si>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</si>
  <si>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</si>
  <si>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</si>
  <si>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</si>
  <si>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</si>
  <si>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</si>
  <si>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</si>
  <si>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</si>
  <si>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</si>
  <si>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</si>
  <si>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</si>
  <si>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</si>
  <si>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</si>
  <si>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</si>
  <si>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</si>
  <si>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</si>
  <si>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</si>
  <si>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</si>
  <si>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</si>
  <si>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</si>
  <si>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</si>
  <si>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</si>
  <si>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</si>
  <si>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</si>
  <si>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</si>
  <si>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</si>
  <si>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</si>
  <si>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</si>
  <si>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</si>
  <si>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</si>
  <si>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</si>
  <si>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</si>
  <si>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</si>
  <si>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</si>
  <si>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</si>
  <si>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</si>
  <si>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</si>
  <si>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</si>
  <si>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</si>
  <si>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</si>
  <si>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</si>
  <si>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</si>
  <si>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</si>
  <si>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</si>
  <si>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</si>
  <si>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</si>
  <si>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</si>
  <si>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</si>
  <si>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</si>
  <si>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</si>
  <si>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</si>
  <si>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</si>
  <si>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</si>
  <si>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</si>
  <si>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</si>
  <si>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</si>
  <si>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</si>
  <si>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</si>
  <si>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</si>
  <si>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</si>
  <si>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</si>
  <si>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</si>
  <si>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</si>
  <si>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</si>
  <si>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</si>
  <si>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</si>
  <si>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</si>
  <si>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</si>
  <si>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</si>
  <si>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</si>
  <si>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</si>
  <si>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</si>
  <si>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</si>
  <si>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</si>
  <si>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</si>
  <si>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</si>
  <si>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</si>
  <si>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</si>
  <si>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</si>
  <si>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</si>
  <si>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</si>
  <si>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</si>
  <si>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</si>
  <si>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</si>
  <si>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</si>
  <si>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</si>
  <si>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</si>
  <si>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</si>
  <si>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</si>
  <si>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</si>
  <si>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</si>
  <si>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</si>
  <si>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</si>
  <si>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</si>
  <si>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</si>
  <si>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</si>
  <si>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</si>
  <si>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</si>
  <si>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</si>
  <si>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</si>
  <si>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</si>
  <si>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</si>
  <si>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</si>
  <si>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</si>
  <si>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</si>
  <si>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</si>
  <si>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</si>
  <si>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</si>
  <si>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</si>
  <si>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</si>
  <si>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</si>
  <si>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</si>
  <si>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</si>
  <si>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</si>
  <si>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</si>
  <si>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</si>
  <si>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</si>
  <si>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</si>
  <si>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</si>
  <si>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</si>
  <si>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</si>
  <si>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</si>
  <si>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</si>
  <si>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</si>
  <si>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</si>
  <si>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</si>
  <si>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</si>
  <si>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</si>
  <si>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</si>
  <si>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</si>
  <si>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</si>
  <si>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</si>
  <si>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</si>
  <si>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</si>
  <si>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</si>
  <si>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</si>
  <si>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</si>
  <si>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</si>
  <si>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</si>
  <si>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</si>
  <si>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</si>
  <si>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</si>
  <si>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</si>
  <si>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</si>
  <si>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</si>
  <si>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</si>
  <si>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</si>
  <si>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</si>
  <si>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</si>
  <si>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</si>
  <si>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</si>
  <si>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</si>
  <si>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</si>
  <si>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</si>
  <si>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</si>
  <si>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</si>
  <si>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</si>
  <si>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</si>
  <si>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</si>
  <si>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</si>
  <si>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</si>
  <si>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</si>
  <si>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</si>
  <si>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</si>
  <si>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</si>
  <si>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</si>
  <si>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</si>
  <si>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</si>
  <si>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</si>
  <si>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</si>
  <si>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</si>
  <si>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</si>
  <si>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</si>
  <si>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</si>
  <si>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</si>
  <si>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</si>
  <si>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</si>
  <si>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</si>
  <si>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</si>
  <si>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</si>
  <si>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</si>
  <si>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</si>
  <si>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</si>
  <si>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</si>
  <si>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</si>
  <si>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</si>
  <si>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</si>
  <si>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</si>
  <si>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</si>
  <si>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</si>
  <si>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</si>
  <si>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</si>
  <si>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</si>
  <si>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</si>
  <si>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</si>
  <si>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</si>
  <si>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</si>
  <si>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</si>
  <si>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</si>
  <si>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</si>
  <si>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</si>
  <si>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</si>
  <si>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</si>
  <si>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</si>
  <si>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</si>
  <si>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</si>
  <si>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</si>
  <si>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</si>
  <si>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</si>
  <si>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</si>
  <si>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</si>
  <si>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</si>
  <si>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</si>
  <si>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</si>
  <si>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</si>
  <si>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</si>
  <si>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</si>
  <si>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</si>
  <si>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</si>
  <si>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</si>
  <si>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</si>
  <si>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</si>
  <si>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</si>
  <si>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</si>
  <si>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</si>
  <si>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</si>
  <si>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</si>
  <si>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</si>
  <si>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</si>
  <si>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</si>
  <si>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</si>
  <si>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</si>
  <si>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</si>
  <si>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</si>
  <si>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</si>
  <si>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</si>
  <si>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</si>
  <si>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</si>
  <si>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</si>
  <si>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</si>
  <si>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</si>
  <si>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</si>
  <si>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</si>
  <si>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</si>
  <si>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</si>
  <si>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</si>
  <si>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</si>
  <si>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</si>
  <si>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</si>
  <si>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</si>
  <si>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</si>
  <si>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</si>
  <si>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</si>
  <si>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</si>
  <si>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</si>
  <si>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</si>
  <si>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</si>
  <si>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</si>
  <si>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</si>
  <si>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</si>
  <si>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</si>
  <si>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</si>
  <si>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</si>
  <si>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</si>
  <si>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</si>
  <si>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</si>
  <si>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</si>
  <si>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</si>
  <si>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</si>
  <si>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</si>
  <si>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</si>
  <si>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</si>
  <si>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</si>
  <si>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</si>
  <si>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</si>
  <si>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</si>
  <si>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</si>
  <si>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</si>
  <si>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</si>
  <si>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</si>
  <si>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</si>
  <si>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</si>
  <si>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</si>
  <si>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</si>
  <si>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</si>
  <si>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</si>
  <si>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</si>
  <si>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</si>
  <si>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</si>
  <si>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</si>
  <si>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</si>
  <si>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</si>
  <si>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</si>
  <si>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</si>
  <si>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</si>
  <si>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</si>
  <si>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</si>
  <si>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</si>
  <si>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</si>
  <si>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</si>
  <si>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</si>
  <si>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</si>
  <si>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</si>
  <si>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</si>
  <si>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</si>
  <si>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</si>
  <si>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</si>
  <si>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</si>
  <si>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</si>
  <si>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</si>
  <si>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</si>
  <si>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</si>
  <si>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</si>
  <si>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</si>
  <si>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</si>
  <si>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</si>
  <si>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</si>
  <si>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</si>
  <si>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</si>
  <si>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</si>
  <si>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</si>
  <si>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</si>
  <si>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</si>
  <si>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</si>
  <si>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</si>
  <si>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</si>
  <si>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</si>
  <si>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</si>
  <si>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</si>
  <si>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</si>
  <si>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</si>
  <si>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</si>
  <si>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</si>
  <si>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</si>
  <si>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</si>
  <si>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</si>
  <si>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</si>
  <si>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</si>
  <si>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</si>
  <si>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</si>
  <si>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</si>
  <si>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</si>
  <si>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</si>
  <si>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</si>
  <si>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</si>
  <si>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</si>
  <si>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</si>
  <si>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</si>
  <si>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</si>
  <si>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</si>
  <si>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</si>
  <si>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</si>
  <si>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</si>
  <si>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</si>
  <si>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</si>
  <si>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</si>
  <si>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</si>
  <si>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</si>
  <si>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</si>
  <si>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</si>
  <si>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</si>
  <si>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</si>
  <si>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</si>
  <si>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</si>
  <si>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</si>
  <si>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</si>
  <si>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</si>
  <si>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</si>
  <si>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</si>
  <si>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</si>
  <si>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</si>
  <si>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</si>
  <si>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</si>
  <si>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</si>
  <si>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</si>
  <si>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</si>
  <si>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</si>
  <si>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</si>
  <si>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</si>
  <si>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</si>
  <si>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</si>
  <si>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</si>
  <si>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</si>
  <si>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</si>
  <si>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</si>
  <si>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</si>
  <si>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</si>
  <si>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</si>
  <si>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</si>
  <si>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</si>
  <si>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</si>
  <si>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</si>
  <si>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</si>
  <si>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</si>
  <si>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</si>
  <si>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</si>
  <si>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</si>
  <si>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</si>
  <si>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</si>
  <si>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</si>
  <si>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</si>
  <si>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</si>
  <si>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</si>
  <si>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</si>
  <si>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</si>
  <si>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</si>
  <si>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</si>
  <si>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</si>
  <si>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</si>
  <si>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</si>
  <si>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</si>
  <si>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</si>
  <si>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</si>
  <si>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</si>
  <si>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</si>
  <si>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</si>
  <si>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</si>
  <si>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</si>
  <si>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</si>
  <si>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</si>
  <si>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</si>
  <si>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</si>
  <si>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</si>
  <si>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</si>
  <si>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</si>
  <si>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</si>
  <si>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</si>
  <si>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</si>
  <si>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</si>
  <si>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</si>
  <si>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</si>
  <si>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</si>
  <si>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</si>
  <si>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</si>
  <si>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</si>
  <si>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</si>
  <si>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</si>
  <si>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</si>
  <si>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</si>
  <si>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</si>
  <si>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</si>
  <si>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</si>
  <si>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</si>
  <si>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</si>
  <si>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</si>
  <si>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</si>
  <si>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</si>
  <si>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</si>
  <si>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</si>
  <si>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</si>
  <si>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</si>
  <si>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</si>
  <si>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</si>
  <si>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</si>
  <si>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</si>
  <si>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</si>
  <si>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</si>
  <si>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</si>
  <si>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</si>
  <si>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</si>
  <si>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</si>
  <si>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</si>
  <si>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</si>
  <si>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</si>
  <si>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</si>
  <si>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</si>
  <si>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</si>
  <si>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</si>
  <si>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</si>
  <si>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</si>
  <si>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</si>
  <si>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</si>
  <si>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</si>
  <si>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</si>
  <si>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</si>
  <si>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</si>
  <si>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</si>
  <si>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</si>
  <si>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</si>
  <si>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</si>
  <si>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</si>
  <si>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</si>
  <si>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</si>
  <si>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</si>
  <si>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</si>
  <si>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</si>
  <si>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</si>
  <si>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</si>
  <si>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</si>
  <si>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</si>
  <si>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</si>
  <si>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</si>
  <si>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</si>
  <si>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</si>
  <si>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</si>
  <si>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</si>
  <si>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</si>
  <si>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</si>
  <si>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</si>
  <si>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</si>
  <si>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</si>
  <si>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</si>
  <si>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</si>
  <si>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</si>
  <si>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</si>
  <si>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</si>
  <si>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</si>
  <si>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</si>
  <si>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</si>
  <si>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</si>
  <si>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</si>
  <si>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</si>
  <si>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</si>
  <si>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</si>
  <si>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</si>
  <si>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</si>
  <si>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</si>
  <si>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</si>
  <si>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</si>
  <si>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</si>
  <si>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</si>
  <si>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</si>
  <si>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</si>
  <si>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</si>
  <si>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</si>
  <si>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</si>
  <si>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</si>
  <si>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</si>
  <si>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</si>
  <si>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</si>
  <si>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</si>
  <si>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</si>
  <si>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</si>
  <si>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</si>
  <si>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</si>
  <si>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</si>
  <si>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</si>
  <si>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</si>
  <si>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</si>
  <si>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</si>
  <si>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</si>
  <si>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</si>
  <si>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</si>
  <si>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</si>
  <si>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</si>
  <si>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</si>
  <si>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</si>
  <si>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</si>
  <si>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</si>
  <si>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</si>
  <si>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</si>
  <si>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</si>
  <si>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</si>
  <si>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</si>
  <si>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</si>
  <si>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</si>
  <si>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</si>
  <si>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</si>
  <si>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</si>
  <si>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</si>
  <si>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</si>
  <si>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</si>
  <si>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</si>
  <si>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</si>
  <si>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</si>
  <si>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</si>
  <si>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</si>
  <si>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</si>
  <si>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</si>
  <si>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</si>
  <si>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</si>
  <si>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</si>
  <si>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</si>
  <si>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</si>
  <si>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</si>
  <si>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</si>
  <si>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</si>
  <si>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</si>
  <si>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</si>
  <si>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</si>
  <si>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</si>
  <si>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</si>
  <si>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</si>
  <si>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</si>
  <si>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</si>
  <si>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</si>
  <si>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</si>
  <si>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</si>
  <si>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</si>
  <si>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</si>
  <si>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</si>
  <si>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</si>
  <si>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</si>
  <si>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</si>
  <si>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</si>
  <si>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</si>
  <si>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</si>
  <si>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</si>
  <si>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</si>
  <si>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</si>
  <si>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</si>
  <si>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</si>
  <si>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</si>
  <si>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</si>
  <si>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</si>
  <si>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</si>
  <si>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</si>
  <si>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</si>
  <si>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</si>
  <si>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</si>
  <si>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</si>
  <si>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</si>
  <si>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</si>
  <si>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</si>
  <si>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</si>
  <si>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</si>
  <si>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</si>
  <si>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</si>
  <si>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</si>
  <si>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</si>
  <si>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</si>
  <si>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</si>
  <si>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</si>
  <si>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</si>
  <si>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</si>
  <si>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</si>
  <si>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</si>
  <si>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</si>
  <si>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</si>
  <si>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</si>
  <si>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</si>
  <si>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</si>
  <si>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</si>
  <si>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</si>
  <si>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</si>
  <si>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</si>
  <si>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</si>
  <si>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</si>
  <si>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</si>
  <si>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</si>
  <si>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</si>
  <si>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</si>
  <si>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</si>
  <si>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</si>
  <si>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</si>
  <si>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</si>
  <si>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</si>
  <si>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</si>
  <si>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</si>
  <si>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</si>
  <si>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</si>
  <si>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</si>
  <si>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</si>
  <si>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</si>
  <si>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</si>
  <si>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</si>
  <si>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</si>
  <si>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</si>
  <si>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</si>
  <si>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</si>
  <si>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</si>
  <si>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</si>
  <si>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</si>
  <si>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</si>
  <si>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</si>
  <si>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</si>
  <si>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</si>
  <si>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</si>
  <si>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</si>
  <si>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</si>
  <si>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</si>
  <si>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</si>
  <si>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</si>
  <si>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</si>
  <si>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</si>
  <si>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</si>
  <si>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</si>
  <si>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</si>
  <si>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</si>
  <si>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</si>
  <si>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</si>
  <si>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</si>
  <si>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</si>
  <si>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</si>
  <si>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</si>
  <si>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</si>
  <si>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</si>
  <si>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</si>
  <si>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</si>
  <si>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</si>
  <si>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</si>
  <si>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</si>
  <si>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</si>
  <si>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</si>
  <si>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</si>
  <si>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</si>
  <si>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</si>
  <si>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</si>
  <si>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</si>
  <si>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</si>
  <si>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</si>
  <si>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</si>
  <si>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</si>
  <si>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</si>
  <si>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</si>
  <si>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</si>
  <si>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</si>
  <si>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</si>
  <si>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</si>
  <si>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</si>
  <si>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</si>
  <si>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</si>
  <si>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</si>
  <si>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</si>
  <si>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</si>
  <si>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</si>
  <si>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</si>
  <si>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</si>
  <si>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</si>
  <si>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</si>
  <si>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</si>
  <si>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</si>
  <si>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</si>
  <si>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</si>
  <si>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</si>
  <si>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</si>
  <si>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</si>
  <si>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</si>
  <si>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</si>
  <si>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</si>
  <si>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</si>
  <si>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</si>
  <si>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</si>
  <si>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</si>
  <si>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</si>
  <si>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</si>
  <si>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</si>
  <si>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</si>
  <si>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</si>
  <si>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</si>
  <si>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</si>
  <si>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</si>
  <si>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</si>
  <si>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</si>
  <si>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</si>
  <si>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</si>
  <si>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</si>
  <si>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</si>
  <si>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</si>
  <si>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</si>
  <si>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</si>
  <si>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</si>
  <si>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</si>
  <si>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</si>
  <si>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</si>
  <si>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</si>
  <si>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</si>
  <si>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</si>
  <si>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</si>
  <si>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</si>
  <si>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</si>
  <si>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</si>
  <si>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</si>
  <si>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</si>
  <si>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</si>
  <si>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</si>
  <si>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</si>
  <si>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</si>
  <si>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</si>
  <si>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</si>
  <si>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</si>
  <si>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</si>
  <si>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</si>
  <si>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</si>
  <si>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</si>
  <si>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</si>
  <si>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</si>
  <si>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</si>
  <si>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</si>
  <si>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</si>
  <si>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</si>
  <si>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</si>
  <si>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</si>
  <si>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</si>
  <si>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</si>
  <si>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</si>
  <si>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</si>
  <si>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</si>
  <si>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</si>
  <si>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</si>
  <si>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</si>
  <si>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</si>
  <si>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</si>
  <si>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</si>
  <si>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</si>
  <si>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</si>
  <si>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</si>
  <si>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</si>
  <si>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</si>
  <si>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</si>
  <si>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</si>
  <si>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</si>
  <si>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</si>
  <si>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</si>
  <si>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</si>
  <si>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</si>
  <si>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</si>
  <si>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</si>
  <si>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</si>
  <si>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</si>
  <si>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</si>
  <si>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</si>
  <si>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</si>
  <si>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</si>
  <si>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</si>
  <si>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</si>
  <si>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</si>
  <si>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</si>
  <si>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</si>
  <si>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</si>
  <si>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</si>
  <si>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</si>
  <si>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</si>
  <si>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</si>
  <si>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</si>
  <si>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</si>
  <si>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</si>
  <si>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</si>
  <si>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</si>
  <si>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</si>
  <si>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</si>
  <si>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</si>
  <si>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</si>
  <si>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</si>
  <si>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</si>
  <si>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</si>
  <si>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</si>
  <si>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</si>
  <si>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</si>
  <si>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</si>
  <si>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</si>
  <si>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</si>
  <si>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</si>
  <si>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</si>
  <si>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</si>
  <si>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</si>
  <si>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</si>
  <si>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</si>
  <si>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</si>
  <si>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</si>
  <si>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</si>
  <si>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</si>
  <si>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</si>
  <si>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</si>
  <si>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</si>
  <si>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</si>
  <si>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</si>
  <si>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</si>
  <si>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</si>
  <si>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</si>
  <si>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</si>
  <si>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</si>
  <si>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</si>
  <si>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</si>
  <si>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</si>
  <si>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</si>
  <si>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</si>
  <si>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</si>
  <si>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</si>
  <si>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</si>
  <si>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</si>
  <si>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</si>
  <si>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</si>
  <si>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</si>
  <si>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</si>
  <si>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</si>
  <si>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</si>
  <si>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</si>
  <si>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</si>
  <si>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</si>
  <si>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</si>
  <si>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</si>
  <si>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</si>
  <si>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</si>
  <si>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</si>
  <si>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</si>
  <si>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</si>
  <si>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</si>
  <si>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</si>
  <si>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</si>
  <si>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</si>
  <si>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</si>
  <si>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</si>
  <si>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</si>
  <si>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</si>
  <si>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</si>
  <si>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</si>
  <si>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</si>
  <si>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</si>
  <si>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</si>
  <si>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</si>
  <si>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</si>
  <si>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</si>
  <si>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</si>
  <si>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</si>
  <si>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</si>
  <si>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</si>
  <si>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</si>
  <si>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</si>
  <si>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</si>
  <si>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</si>
  <si>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</si>
  <si>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</si>
  <si>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</si>
  <si>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</si>
  <si>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</si>
  <si>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</si>
  <si>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</si>
  <si>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</si>
  <si>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</si>
  <si>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</si>
  <si>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</si>
  <si>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</si>
  <si>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</si>
  <si>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</si>
  <si>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</si>
  <si>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</si>
  <si>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</si>
  <si>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</si>
  <si>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</si>
  <si>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</si>
  <si>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</si>
  <si>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</si>
  <si>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</si>
  <si>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</si>
  <si>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</si>
  <si>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</si>
  <si>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</si>
  <si>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</si>
  <si>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</si>
  <si>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</si>
  <si>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</si>
  <si>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</si>
  <si>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</si>
  <si>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</si>
  <si>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</si>
  <si>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</si>
  <si>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</si>
  <si>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</si>
  <si>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</si>
  <si>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</si>
  <si>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</si>
  <si>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</si>
  <si>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</si>
  <si>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</si>
  <si>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</si>
  <si>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</si>
  <si>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</si>
  <si>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</si>
  <si>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</si>
  <si>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</si>
  <si>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</si>
  <si>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</si>
  <si>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</si>
  <si>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</si>
  <si>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</si>
  <si>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</si>
  <si>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</si>
  <si>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</si>
  <si>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</si>
  <si>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</si>
  <si>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</si>
  <si>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</si>
  <si>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</si>
  <si>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</si>
  <si>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</si>
  <si>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</si>
  <si>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</si>
  <si>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</si>
  <si>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</si>
  <si>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</si>
  <si>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</si>
  <si>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</si>
  <si>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</si>
  <si>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</si>
  <si>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</si>
  <si>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</si>
  <si>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</si>
  <si>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</si>
  <si>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</si>
  <si>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</si>
  <si>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</si>
  <si>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</si>
  <si>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</si>
  <si>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</si>
  <si>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</si>
  <si>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</si>
  <si>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</si>
  <si>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</si>
  <si>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</si>
  <si>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</si>
  <si>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</si>
  <si>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</si>
  <si>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</si>
  <si>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</si>
  <si>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</si>
  <si>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</si>
  <si>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</si>
  <si>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</si>
  <si>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</si>
  <si>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</si>
  <si>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</si>
  <si>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</si>
  <si>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</si>
  <si>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</si>
  <si>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</si>
  <si>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</si>
  <si>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</si>
  <si>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</si>
  <si>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</si>
  <si>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</si>
  <si>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</si>
  <si>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</si>
  <si>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</si>
  <si>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</si>
  <si>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</si>
  <si>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</si>
  <si>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</si>
  <si>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</si>
  <si>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</si>
  <si>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</si>
  <si>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</si>
  <si>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</si>
  <si>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</si>
  <si>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</si>
  <si>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</si>
  <si>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</si>
  <si>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</si>
  <si>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</si>
  <si>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</si>
  <si>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</si>
  <si>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</si>
  <si>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</si>
  <si>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</si>
  <si>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</si>
  <si>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</si>
  <si>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</si>
  <si>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</si>
  <si>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</si>
  <si>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</si>
  <si>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</si>
  <si>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</si>
  <si>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</si>
  <si>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</si>
  <si>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</si>
  <si>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</si>
  <si>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</si>
  <si>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</si>
  <si>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</si>
  <si>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</si>
  <si>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</si>
  <si>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</si>
  <si>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</si>
  <si>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</si>
  <si>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</si>
  <si>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</si>
  <si>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</si>
  <si>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</si>
  <si>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</si>
  <si>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</si>
  <si>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</si>
  <si>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</si>
  <si>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</si>
  <si>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</si>
  <si>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</si>
  <si>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</si>
  <si>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</si>
  <si>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</si>
  <si>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</si>
  <si>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</si>
  <si>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</si>
  <si>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</si>
  <si>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</si>
  <si>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</si>
  <si>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</si>
  <si>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</si>
  <si>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</si>
  <si>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</si>
  <si>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</si>
  <si>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</si>
  <si>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</si>
  <si>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</si>
  <si>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</si>
  <si>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</si>
  <si>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</si>
  <si>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</si>
  <si>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</si>
  <si>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</si>
  <si>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</si>
  <si>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</si>
  <si>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</si>
  <si>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</si>
  <si>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</si>
  <si>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</si>
  <si>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</si>
  <si>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</si>
  <si>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</si>
  <si>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</si>
  <si>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</si>
  <si>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</si>
  <si>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</si>
  <si>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</si>
  <si>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</si>
  <si>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</si>
  <si>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</si>
  <si>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</si>
  <si>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</si>
  <si>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</si>
  <si>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</si>
  <si>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</si>
  <si>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</si>
  <si>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</si>
  <si>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</si>
  <si>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</si>
  <si>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</si>
  <si>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</si>
  <si>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</si>
  <si>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</si>
  <si>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</si>
  <si>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</si>
  <si>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</si>
  <si>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</si>
  <si>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</si>
  <si>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</si>
  <si>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</si>
  <si>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</si>
  <si>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</si>
  <si>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</si>
  <si>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</si>
  <si>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</si>
  <si>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</si>
  <si>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</si>
  <si>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</si>
  <si>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</si>
  <si>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</si>
  <si>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</si>
  <si>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</si>
  <si>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</si>
  <si>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</si>
  <si>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</si>
  <si>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</si>
  <si>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</si>
  <si>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</si>
  <si>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</si>
  <si>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</si>
  <si>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</si>
  <si>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</si>
  <si>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</si>
  <si>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</si>
  <si>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</si>
  <si>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</si>
  <si>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</si>
  <si>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</si>
  <si>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</si>
  <si>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</si>
  <si>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</si>
  <si>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</si>
  <si>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</si>
  <si>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</si>
  <si>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</si>
  <si>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</si>
  <si>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</si>
  <si>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</si>
  <si>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</si>
  <si>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</si>
  <si>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</si>
  <si>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</si>
  <si>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</si>
  <si>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</si>
  <si>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</si>
  <si>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</si>
  <si>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</si>
  <si>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</si>
  <si>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</si>
  <si>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</si>
  <si>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</si>
  <si>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</si>
  <si>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</si>
  <si>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</si>
  <si>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</si>
  <si>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</si>
  <si>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</si>
  <si>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</si>
  <si>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</si>
  <si>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</si>
  <si>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</si>
  <si>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</si>
  <si>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</si>
  <si>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</si>
  <si>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</si>
  <si>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</si>
  <si>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</si>
  <si>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</si>
  <si>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</si>
  <si>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</si>
  <si>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</si>
  <si>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</si>
  <si>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</si>
  <si>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</si>
  <si>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</si>
  <si>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</si>
  <si>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</si>
  <si>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</si>
  <si>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</si>
  <si>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</si>
  <si>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</si>
  <si>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</si>
  <si>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</si>
  <si>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</si>
  <si>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</si>
  <si>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</si>
  <si>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</si>
  <si>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</si>
  <si>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</si>
  <si>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</si>
  <si>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</si>
  <si>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</si>
  <si>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</si>
  <si>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</si>
  <si>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</si>
  <si>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</si>
  <si>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</si>
  <si>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</si>
  <si>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</si>
  <si>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</si>
  <si>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</si>
  <si>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</si>
  <si>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</si>
  <si>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</si>
  <si>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</si>
  <si>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</si>
  <si>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</si>
  <si>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</si>
  <si>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</si>
  <si>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</si>
  <si>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</si>
  <si>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</si>
  <si>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</si>
  <si>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</si>
  <si>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</si>
  <si>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</si>
  <si>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</si>
  <si>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</si>
  <si>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</si>
  <si>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</si>
  <si>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</si>
  <si>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</si>
  <si>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</si>
  <si>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</si>
  <si>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</si>
  <si>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</si>
  <si>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</si>
  <si>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</si>
  <si>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</si>
  <si>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</si>
  <si>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</si>
  <si>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</si>
  <si>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</si>
  <si>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</si>
  <si>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</si>
  <si>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</si>
  <si>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</si>
  <si>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</si>
  <si>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</si>
  <si>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</si>
  <si>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</si>
  <si>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</si>
  <si>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</si>
  <si>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</si>
  <si>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</si>
  <si>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</si>
  <si>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</si>
  <si>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</si>
  <si>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</si>
  <si>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</si>
  <si>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</si>
  <si>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</si>
  <si>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</si>
  <si>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</si>
  <si>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</si>
  <si>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</si>
  <si>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</si>
  <si>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</si>
  <si>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</si>
  <si>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</si>
  <si>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</si>
  <si>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</si>
  <si>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</si>
  <si>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</si>
  <si>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</si>
  <si>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</si>
  <si>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</si>
  <si>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</si>
  <si>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</si>
  <si>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</si>
  <si>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</si>
  <si>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</si>
  <si>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</si>
  <si>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</si>
  <si>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</si>
  <si>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</si>
  <si>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</si>
  <si>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</si>
  <si>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</si>
  <si>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</si>
  <si>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</si>
  <si>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</si>
  <si>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</si>
  <si>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</si>
  <si>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</si>
  <si>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</si>
  <si>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</si>
  <si>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</si>
  <si>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</si>
  <si>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</si>
  <si>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</si>
  <si>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</si>
  <si>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</si>
  <si>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</si>
  <si>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</si>
  <si>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</si>
  <si>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</si>
  <si>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</si>
  <si>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</si>
  <si>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</si>
  <si>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</si>
  <si>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</si>
  <si>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</si>
  <si>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</si>
  <si>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</si>
  <si>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</si>
  <si>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</si>
  <si>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</si>
  <si>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</si>
  <si>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</si>
  <si>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</si>
  <si>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</si>
  <si>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</si>
  <si>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</si>
  <si>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</si>
  <si>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</si>
  <si>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</si>
  <si>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</si>
  <si>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</si>
  <si>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</si>
  <si>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</si>
  <si>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</si>
  <si>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</si>
  <si>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</si>
  <si>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</si>
  <si>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</si>
  <si>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</si>
  <si>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</si>
  <si>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</si>
  <si>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</si>
  <si>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</si>
  <si>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</si>
  <si>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</si>
  <si>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</si>
  <si>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</si>
  <si>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</si>
  <si>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</si>
  <si>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</si>
  <si>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</si>
  <si>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</si>
  <si>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</si>
  <si>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</si>
  <si>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</si>
  <si>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</si>
  <si>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</si>
  <si>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</si>
  <si>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</si>
  <si>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</si>
  <si>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</si>
  <si>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</si>
  <si>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</si>
  <si>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</si>
  <si>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</si>
  <si>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</si>
  <si>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</si>
  <si>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</si>
  <si>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</si>
  <si>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</si>
  <si>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</si>
  <si>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</si>
  <si>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</si>
  <si>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</si>
  <si>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</si>
  <si>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</si>
  <si>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</si>
  <si>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</si>
  <si>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</si>
  <si>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</si>
  <si>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</si>
  <si>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</si>
  <si>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</si>
  <si>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</si>
  <si>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</si>
  <si>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</si>
  <si>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</si>
  <si>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</si>
  <si>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</si>
  <si>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</si>
  <si>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</si>
  <si>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</si>
  <si>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</si>
  <si>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</si>
  <si>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</si>
  <si>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</si>
  <si>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</si>
  <si>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</si>
  <si>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</si>
  <si>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</si>
  <si>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</si>
  <si>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</si>
  <si>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</si>
  <si>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</si>
  <si>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</si>
  <si>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</si>
  <si>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</si>
  <si>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</si>
  <si>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</si>
  <si>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</si>
  <si>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</si>
  <si>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</si>
  <si>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</si>
  <si>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</si>
  <si>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</si>
  <si>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</si>
  <si>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</si>
  <si>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</si>
  <si>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</si>
  <si>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</si>
  <si>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</si>
  <si>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</si>
  <si>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</si>
  <si>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</si>
  <si>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</si>
  <si>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</si>
  <si>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</si>
  <si>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</si>
  <si>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</si>
  <si>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</si>
  <si>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</si>
  <si>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</si>
  <si>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</si>
  <si>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</si>
  <si>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</si>
  <si>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</si>
  <si>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</si>
  <si>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</si>
  <si>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</si>
  <si>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</si>
  <si>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</si>
  <si>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</si>
  <si>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</si>
  <si>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</si>
  <si>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</si>
  <si>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</si>
  <si>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</si>
  <si>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</si>
  <si>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</si>
  <si>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</si>
  <si>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</si>
  <si>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</si>
  <si>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</si>
  <si>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</si>
  <si>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</si>
  <si>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</si>
  <si>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</si>
  <si>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</si>
  <si>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</si>
  <si>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</si>
  <si>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</si>
  <si>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</si>
  <si>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</si>
  <si>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</si>
  <si>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</si>
  <si>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</si>
  <si>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</si>
  <si>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</si>
  <si>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</si>
  <si>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</si>
  <si>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</si>
  <si>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</si>
  <si>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</si>
  <si>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</si>
  <si>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</si>
  <si>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</si>
  <si>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</si>
  <si>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</si>
  <si>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</si>
  <si>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</si>
  <si>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</si>
  <si>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</si>
  <si>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</si>
  <si>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</si>
  <si>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</si>
  <si>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</si>
  <si>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</si>
  <si>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</si>
  <si>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</si>
  <si>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</si>
  <si>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</si>
  <si>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</si>
  <si>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</si>
  <si>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</si>
  <si>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</si>
  <si>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</si>
  <si>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</si>
  <si>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</si>
  <si>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</si>
  <si>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</si>
  <si>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</si>
  <si>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</si>
  <si>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</si>
  <si>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</si>
  <si>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</si>
  <si>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</si>
  <si>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</si>
  <si>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</si>
  <si>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</si>
  <si>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</si>
  <si>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</si>
  <si>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</si>
  <si>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</si>
  <si>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</si>
  <si>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</si>
  <si>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</si>
  <si>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</si>
  <si>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</si>
  <si>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</si>
  <si>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</si>
  <si>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</si>
  <si>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</si>
  <si>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</si>
  <si>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</si>
  <si>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</si>
  <si>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</si>
  <si>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</si>
  <si>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</si>
  <si>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</si>
  <si>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</si>
  <si>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</si>
  <si>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</si>
  <si>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</si>
  <si>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</si>
  <si>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</si>
  <si>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</si>
  <si>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</si>
  <si>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</si>
  <si>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</si>
  <si>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</si>
  <si>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</si>
  <si>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</si>
  <si>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</si>
  <si>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</si>
  <si>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</si>
  <si>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</si>
  <si>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</si>
  <si>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</si>
  <si>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</si>
  <si>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</si>
  <si>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</si>
  <si>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</si>
  <si>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</si>
  <si>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</si>
  <si>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</si>
  <si>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</si>
  <si>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</si>
  <si>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</si>
  <si>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</si>
  <si>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</si>
  <si>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</si>
  <si>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</si>
  <si>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</si>
  <si>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</si>
  <si>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</si>
  <si>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</si>
  <si>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</si>
  <si>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</si>
  <si>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</si>
  <si>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</si>
  <si>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</si>
  <si>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</si>
  <si>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</si>
  <si>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</si>
  <si>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</si>
  <si>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</si>
  <si>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</si>
  <si>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</si>
  <si>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</si>
  <si>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</si>
  <si>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</si>
  <si>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</si>
  <si>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</si>
  <si>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</si>
  <si>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</si>
  <si>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</si>
  <si>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</si>
  <si>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</si>
  <si>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</si>
  <si>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</si>
  <si>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</si>
  <si>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</si>
  <si>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</si>
  <si>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</si>
  <si>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</si>
  <si>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</si>
  <si>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</si>
  <si>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</si>
  <si>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</si>
  <si>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</si>
  <si>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</si>
  <si>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</si>
  <si>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</si>
  <si>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</si>
  <si>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</si>
  <si>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</si>
  <si>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</si>
  <si>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</si>
  <si>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</si>
  <si>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</si>
  <si>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</si>
  <si>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</si>
  <si>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</si>
  <si>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</si>
  <si>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</si>
  <si>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</si>
  <si>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</si>
  <si>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</si>
  <si>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</si>
  <si>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</si>
  <si>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</si>
  <si>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</si>
  <si>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</si>
  <si>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</si>
  <si>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</si>
  <si>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</si>
  <si>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</si>
  <si>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</si>
  <si>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</si>
  <si>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</si>
  <si>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</si>
  <si>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</si>
  <si>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</si>
  <si>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</si>
  <si>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</si>
  <si>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</si>
  <si>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</si>
  <si>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</si>
  <si>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</si>
  <si>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</si>
  <si>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</si>
  <si>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</si>
  <si>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</si>
  <si>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</si>
  <si>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</si>
  <si>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</si>
  <si>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</si>
  <si>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</si>
  <si>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</si>
  <si>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</si>
  <si>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</si>
  <si>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</si>
  <si>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</si>
  <si>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</si>
  <si>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</si>
  <si>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</si>
  <si>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</si>
  <si>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</si>
  <si>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</si>
  <si>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</si>
  <si>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</si>
  <si>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</si>
  <si>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</si>
  <si>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</si>
  <si>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</si>
  <si>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</si>
  <si>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</si>
  <si>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</si>
  <si>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</si>
  <si>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</si>
  <si>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</si>
  <si>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</si>
  <si>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</si>
  <si>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</si>
  <si>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</si>
  <si>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</si>
  <si>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</si>
  <si>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</si>
  <si>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</si>
  <si>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</si>
  <si>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</si>
  <si>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</si>
  <si>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</si>
  <si>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</si>
  <si>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</si>
  <si>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</si>
  <si>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</si>
  <si>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</si>
  <si>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</si>
  <si>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</si>
  <si>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</si>
  <si>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</si>
  <si>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</si>
  <si>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</si>
  <si>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</si>
  <si>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</si>
  <si>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</si>
  <si>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</si>
  <si>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</si>
  <si>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</si>
  <si>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</si>
  <si>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</si>
  <si>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</si>
  <si>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</si>
  <si>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</si>
  <si>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</si>
  <si>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</si>
  <si>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</si>
  <si>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</si>
  <si>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</si>
  <si>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</si>
  <si>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</si>
  <si>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</si>
  <si>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</si>
  <si>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</si>
  <si>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</si>
  <si>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</si>
  <si>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</si>
  <si>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</si>
  <si>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</si>
  <si>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</si>
  <si>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</si>
  <si>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</si>
  <si>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</si>
  <si>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</si>
  <si>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</si>
  <si>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</si>
  <si>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</si>
  <si>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</si>
  <si>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</si>
  <si>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</si>
  <si>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</si>
  <si>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</si>
  <si>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</si>
  <si>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</si>
  <si>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</si>
  <si>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</si>
  <si>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</si>
  <si>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</si>
  <si>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</si>
  <si>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</si>
  <si>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</si>
  <si>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</si>
  <si>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</si>
  <si>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</si>
  <si>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</si>
  <si>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</si>
  <si>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</si>
  <si>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</si>
  <si>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</si>
  <si>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</si>
  <si>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</si>
  <si>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</si>
  <si>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</si>
  <si>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</si>
  <si>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</si>
  <si>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</si>
  <si>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</si>
  <si>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</si>
  <si>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</si>
  <si>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</si>
  <si>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</si>
  <si>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</si>
  <si>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</si>
  <si>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</si>
  <si>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</si>
  <si>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</si>
  <si>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</si>
  <si>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</si>
  <si>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</si>
  <si>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</si>
  <si>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</si>
  <si>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</si>
  <si>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</si>
  <si>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</si>
  <si>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</si>
  <si>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</si>
  <si>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</si>
  <si>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</si>
  <si>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</si>
  <si>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</si>
  <si>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</si>
  <si>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</si>
  <si>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</si>
  <si>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</si>
  <si>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</si>
  <si>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</si>
  <si>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</si>
  <si>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</si>
  <si>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</si>
  <si>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</si>
  <si>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</si>
  <si>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</si>
  <si>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</si>
  <si>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</si>
  <si>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</si>
  <si>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</si>
  <si>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</si>
  <si>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</si>
  <si>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</si>
  <si>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</si>
  <si>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</si>
  <si>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</si>
  <si>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</si>
  <si>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</si>
  <si>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</si>
  <si>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</si>
  <si>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</si>
  <si>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</si>
  <si>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</si>
  <si>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</si>
  <si>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</si>
  <si>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</si>
  <si>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</si>
  <si>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</si>
  <si>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</si>
  <si>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</si>
  <si>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</si>
  <si>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</si>
  <si>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</si>
  <si>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</si>
  <si>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</si>
  <si>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</si>
  <si>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</si>
  <si>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</si>
  <si>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</si>
  <si>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</si>
  <si>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</si>
  <si>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</si>
  <si>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</si>
  <si>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</si>
  <si>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</si>
  <si>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</si>
  <si>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</si>
  <si>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</si>
  <si>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</si>
  <si>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</si>
  <si>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</si>
  <si>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</si>
  <si>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</si>
  <si>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</si>
  <si>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</si>
  <si>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</si>
  <si>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</si>
  <si>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</si>
  <si>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</si>
  <si>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</si>
  <si>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</si>
  <si>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</si>
  <si>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</si>
  <si>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</si>
  <si>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</si>
  <si>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</si>
  <si>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</si>
  <si>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</si>
  <si>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</si>
  <si>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</si>
  <si>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</si>
  <si>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</si>
  <si>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</si>
  <si>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</si>
  <si>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</si>
  <si>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</si>
  <si>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</si>
  <si>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</si>
  <si>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</si>
  <si>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</si>
  <si>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</si>
  <si>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</si>
  <si>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</si>
  <si>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</si>
  <si>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</si>
  <si>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</si>
  <si>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</si>
  <si>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</si>
  <si>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</si>
  <si>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</si>
  <si>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</si>
  <si>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</si>
  <si>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</si>
  <si>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</si>
  <si>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</si>
  <si>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</si>
  <si>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</si>
  <si>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</si>
  <si>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</si>
  <si>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</si>
  <si>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</si>
  <si>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</si>
  <si>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</si>
  <si>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</si>
  <si>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</si>
  <si>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</si>
  <si>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</si>
  <si>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</si>
  <si>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</si>
  <si>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</si>
  <si>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</si>
  <si>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</si>
  <si>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</si>
  <si>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</si>
  <si>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</si>
  <si>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</si>
  <si>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</si>
  <si>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</si>
  <si>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</si>
  <si>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</si>
  <si>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</si>
  <si>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</si>
  <si>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</si>
  <si>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</si>
  <si>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</si>
  <si>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</si>
  <si>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</si>
  <si>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</si>
  <si>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</si>
  <si>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</si>
  <si>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</si>
  <si>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</si>
  <si>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</si>
  <si>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</si>
  <si>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</si>
  <si>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</si>
  <si>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</si>
  <si>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</si>
  <si>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</si>
  <si>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</si>
  <si>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</si>
  <si>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</si>
  <si>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</si>
  <si>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</si>
  <si>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</si>
  <si>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</si>
  <si>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</si>
  <si>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</si>
  <si>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</si>
  <si>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</si>
  <si>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</si>
  <si>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</si>
  <si>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</si>
  <si>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</si>
  <si>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</si>
  <si>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</si>
  <si>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</si>
  <si>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</si>
  <si>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</si>
  <si>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</si>
  <si>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</si>
  <si>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</si>
  <si>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</si>
  <si>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</si>
  <si>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</si>
  <si>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</si>
  <si>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</si>
  <si>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</si>
  <si>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</si>
  <si>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</si>
  <si>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</si>
  <si>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</si>
  <si>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</si>
  <si>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</si>
  <si>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</si>
  <si>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</si>
  <si>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</si>
  <si>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</si>
  <si>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</si>
  <si>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</si>
  <si>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</si>
  <si>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</si>
  <si>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</si>
  <si>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</si>
  <si>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</si>
  <si>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</si>
  <si>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</si>
  <si>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</si>
  <si>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</si>
  <si>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</si>
  <si>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</si>
  <si>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</si>
  <si>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</si>
  <si>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</si>
  <si>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</si>
  <si>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</si>
  <si>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</si>
  <si>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</si>
  <si>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</si>
  <si>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</si>
  <si>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</si>
  <si>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</si>
  <si>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</si>
  <si>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</si>
  <si>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</si>
  <si>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</si>
  <si>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</si>
  <si>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</si>
  <si>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</si>
  <si>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</si>
  <si>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</si>
  <si>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</si>
  <si>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</si>
  <si>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</si>
  <si>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</si>
  <si>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</si>
  <si>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</si>
  <si>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</si>
  <si>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</si>
  <si>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</si>
  <si>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</si>
  <si>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</si>
  <si>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</si>
  <si>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</si>
  <si>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</si>
  <si>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</si>
  <si>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</si>
  <si>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</si>
  <si>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</si>
  <si>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</si>
  <si>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</si>
  <si>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</si>
  <si>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</si>
  <si>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</si>
  <si>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</si>
  <si>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</si>
  <si>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</si>
  <si>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</si>
  <si>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</si>
  <si>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</si>
  <si>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</si>
  <si>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</si>
  <si>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</si>
  <si>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</si>
  <si>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</si>
  <si>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</si>
  <si>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</si>
  <si>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</si>
  <si>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</si>
  <si>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</si>
  <si>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</si>
  <si>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</si>
  <si>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</si>
  <si>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</si>
  <si>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</si>
  <si>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</si>
  <si>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</si>
  <si>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</si>
  <si>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</si>
  <si>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</si>
  <si>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</si>
  <si>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</si>
  <si>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</si>
  <si>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</si>
  <si>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</si>
  <si>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</si>
  <si>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</si>
  <si>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</si>
  <si>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</si>
  <si>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</si>
  <si>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</si>
  <si>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</si>
  <si>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</si>
  <si>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</si>
  <si>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</si>
  <si>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</si>
  <si>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</si>
  <si>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</si>
  <si>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</si>
  <si>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</si>
  <si>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</si>
  <si>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</si>
  <si>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</si>
  <si>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</si>
  <si>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</si>
  <si>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</si>
  <si>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</si>
  <si>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</si>
  <si>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</si>
  <si>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</si>
  <si>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</si>
  <si>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</si>
  <si>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</si>
  <si>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</si>
  <si>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</si>
  <si>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</si>
  <si>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</si>
  <si>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</si>
  <si>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</si>
  <si>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</si>
  <si>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</si>
  <si>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</si>
  <si>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</si>
  <si>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</si>
  <si>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</si>
  <si>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</si>
  <si>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</si>
  <si>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</si>
  <si>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</si>
  <si>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</si>
  <si>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</si>
  <si>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</si>
  <si>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</si>
  <si>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</si>
  <si>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</si>
  <si>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</si>
  <si>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</si>
  <si>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</si>
  <si>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</si>
  <si>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</si>
  <si>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</si>
  <si>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</si>
  <si>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</si>
  <si>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</si>
  <si>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</si>
  <si>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</si>
  <si>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</si>
  <si>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</si>
  <si>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</si>
  <si>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</si>
  <si>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</si>
  <si>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</si>
  <si>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</si>
  <si>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</si>
  <si>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</si>
  <si>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</si>
  <si>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</si>
  <si>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</si>
  <si>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</si>
  <si>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</si>
  <si>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</si>
  <si>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</si>
  <si>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</si>
  <si>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</si>
  <si>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</si>
  <si>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</si>
  <si>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</si>
  <si>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</si>
  <si>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</si>
  <si>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</si>
  <si>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</si>
  <si>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</si>
  <si>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</si>
  <si>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</si>
  <si>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</si>
  <si>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</si>
  <si>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</si>
  <si>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</si>
  <si>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</si>
  <si>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</si>
  <si>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</si>
  <si>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</si>
  <si>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</si>
  <si>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</si>
  <si>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</si>
  <si>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</si>
  <si>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</si>
  <si>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</si>
  <si>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</si>
  <si>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</si>
  <si>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</si>
  <si>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</si>
  <si>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</si>
  <si>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</si>
  <si>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</si>
  <si>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</si>
  <si>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</si>
  <si>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</si>
  <si>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</si>
  <si>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</si>
  <si>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</si>
  <si>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</si>
  <si>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</si>
  <si>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</si>
  <si>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</si>
  <si>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</si>
  <si>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</si>
  <si>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</si>
  <si>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</si>
  <si>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</si>
  <si>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</si>
  <si>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</si>
  <si>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</si>
  <si>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</si>
  <si>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</si>
  <si>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</si>
  <si>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</si>
  <si>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</si>
  <si>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</si>
  <si>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</si>
  <si>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</si>
  <si>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</si>
  <si>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</si>
  <si>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</si>
  <si>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</si>
  <si>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</si>
  <si>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</si>
  <si>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</si>
  <si>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</si>
  <si>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</si>
  <si>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</si>
  <si>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</si>
  <si>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</si>
  <si>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</si>
  <si>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</si>
  <si>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</si>
  <si>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</si>
  <si>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</si>
  <si>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</si>
  <si>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</si>
  <si>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</si>
  <si>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</si>
  <si>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</si>
  <si>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</si>
  <si>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</si>
  <si>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</si>
  <si>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</si>
  <si>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</si>
  <si>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</si>
  <si>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</si>
  <si>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</si>
  <si>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</si>
  <si>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</si>
  <si>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</si>
  <si>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</si>
  <si>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</si>
  <si>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</si>
  <si>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</si>
  <si>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</si>
  <si>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</si>
  <si>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</si>
  <si>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</si>
  <si>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</si>
  <si>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</si>
  <si>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</si>
  <si>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</si>
  <si>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</si>
  <si>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</si>
  <si>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</si>
  <si>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</si>
  <si>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</si>
  <si>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</si>
  <si>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</si>
  <si>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</si>
  <si>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</si>
  <si>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</si>
  <si>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</si>
  <si>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</si>
  <si>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</si>
  <si>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</si>
  <si>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</si>
  <si>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</si>
  <si>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</si>
  <si>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</si>
  <si>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</si>
  <si>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</si>
  <si>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</si>
  <si>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</si>
  <si>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</si>
  <si>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</si>
  <si>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</si>
  <si>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</si>
  <si>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</si>
  <si>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</si>
  <si>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</si>
  <si>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</si>
  <si>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</si>
  <si>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</si>
  <si>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</si>
  <si>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</si>
  <si>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</si>
  <si>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</si>
  <si>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</si>
  <si>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</si>
  <si>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</si>
  <si>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</si>
  <si>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</si>
  <si>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</si>
  <si>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</si>
  <si>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</si>
  <si>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</si>
  <si>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</si>
  <si>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</si>
  <si>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</si>
  <si>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</si>
  <si>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</si>
  <si>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</si>
  <si>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</si>
  <si>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</si>
  <si>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</si>
  <si>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</si>
  <si>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</si>
  <si>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</si>
  <si>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</si>
  <si>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</si>
  <si>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</si>
  <si>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</si>
  <si>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</si>
  <si>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</si>
  <si>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</si>
  <si>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</si>
  <si>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</si>
  <si>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</si>
  <si>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</si>
  <si>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</si>
  <si>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</si>
  <si>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</si>
  <si>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</si>
  <si>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</si>
  <si>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</si>
  <si>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</si>
  <si>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</si>
  <si>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</si>
  <si>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</si>
  <si>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</si>
  <si>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</si>
  <si>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</si>
  <si>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</si>
  <si>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</si>
  <si>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</si>
  <si>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</si>
  <si>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</si>
  <si>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</si>
  <si>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</si>
  <si>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</si>
  <si>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</si>
  <si>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</si>
  <si>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</si>
  <si>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</si>
  <si>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</si>
  <si>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</si>
  <si>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</si>
  <si>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</si>
  <si>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</si>
  <si>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</si>
  <si>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</si>
  <si>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</si>
  <si>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</si>
  <si>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</si>
  <si>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</si>
  <si>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</si>
  <si>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</si>
  <si>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</si>
  <si>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</si>
  <si>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</si>
  <si>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</si>
  <si>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</si>
  <si>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</si>
  <si>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</si>
  <si>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</si>
  <si>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</si>
  <si>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</si>
  <si>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</si>
  <si>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</si>
  <si>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</si>
  <si>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</si>
  <si>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</si>
  <si>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</si>
  <si>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</si>
  <si>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</si>
  <si>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</si>
  <si>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</si>
  <si>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</si>
  <si>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</si>
  <si>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</si>
  <si>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</si>
  <si>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</si>
  <si>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</si>
  <si>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</si>
  <si>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</si>
  <si>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</si>
  <si>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</si>
  <si>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</si>
  <si>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</si>
  <si>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</si>
  <si>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</si>
  <si>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</si>
  <si>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</si>
  <si>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</si>
  <si>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</si>
  <si>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</si>
  <si>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</si>
  <si>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</si>
  <si>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</si>
  <si>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</si>
  <si>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</si>
  <si>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</si>
  <si>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</si>
  <si>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</si>
  <si>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</si>
  <si>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</si>
  <si>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</si>
  <si>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</si>
  <si>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</si>
  <si>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</si>
  <si>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</si>
  <si>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</si>
  <si>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</si>
  <si>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</si>
  <si>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</si>
  <si>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</si>
  <si>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</si>
  <si>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</si>
  <si>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</si>
  <si>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</si>
  <si>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</si>
  <si>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</si>
  <si>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</si>
  <si>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</si>
  <si>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</si>
  <si>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</si>
  <si>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</si>
  <si>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</si>
  <si>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</si>
  <si>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</si>
  <si>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</si>
  <si>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</si>
  <si>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</si>
  <si>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</si>
  <si>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</si>
  <si>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</si>
  <si>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</si>
  <si>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</si>
  <si>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</si>
  <si>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</si>
  <si>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</si>
  <si>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</si>
  <si>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</si>
  <si>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</si>
  <si>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</si>
  <si>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</si>
  <si>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</si>
  <si>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</si>
  <si>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</si>
  <si>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</si>
  <si>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</si>
  <si>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</si>
  <si>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</si>
  <si>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</si>
  <si>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</si>
  <si>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</si>
  <si>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</si>
  <si>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</si>
  <si>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</si>
  <si>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</si>
  <si>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</si>
  <si>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</si>
  <si>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</si>
  <si>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</si>
  <si>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</si>
  <si>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</si>
  <si>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</si>
  <si>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</si>
  <si>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</si>
  <si>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</si>
  <si>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</si>
  <si>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</si>
  <si>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</si>
  <si>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</si>
  <si>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</si>
  <si>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</si>
  <si>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</si>
  <si>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</si>
  <si>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</si>
  <si>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</si>
  <si>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</si>
  <si>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</si>
  <si>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</si>
  <si>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</si>
  <si>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</si>
  <si>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</si>
  <si>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</si>
  <si>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</si>
  <si>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</si>
  <si>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</si>
  <si>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</si>
  <si>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</si>
  <si>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</si>
  <si>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</si>
  <si>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</si>
  <si>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</si>
  <si>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</si>
  <si>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</si>
  <si>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</si>
  <si>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</si>
  <si>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</si>
  <si>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</si>
  <si>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</si>
  <si>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</si>
  <si>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</si>
  <si>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</si>
  <si>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</si>
  <si>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</si>
  <si>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</si>
  <si>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</si>
  <si>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</si>
  <si>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</si>
  <si>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</si>
  <si>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</si>
  <si>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</si>
  <si>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</si>
  <si>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</si>
  <si>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</si>
  <si>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</si>
  <si>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</si>
  <si>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</si>
  <si>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</si>
  <si>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</si>
  <si>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</si>
  <si>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</si>
  <si>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</si>
  <si>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</si>
  <si>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</si>
  <si>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</si>
  <si>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</si>
  <si>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</si>
  <si>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</si>
  <si>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</si>
  <si>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</si>
  <si>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</si>
  <si>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</si>
  <si>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</si>
  <si>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</si>
  <si>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</si>
  <si>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</si>
  <si>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</si>
  <si>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</si>
  <si>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</si>
  <si>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</si>
  <si>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</si>
  <si>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</si>
  <si>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</si>
  <si>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</si>
  <si>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</si>
  <si>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</si>
  <si>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</si>
  <si>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</si>
  <si>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</si>
  <si>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</si>
  <si>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</si>
  <si>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</si>
  <si>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</si>
  <si>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</si>
  <si>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</si>
  <si>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</si>
  <si>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</si>
  <si>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</si>
  <si>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</si>
  <si>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</si>
  <si>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</si>
  <si>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</si>
  <si>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</si>
  <si>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</si>
  <si>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</si>
  <si>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</si>
  <si>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</si>
  <si>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</si>
  <si>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</si>
  <si>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</si>
  <si>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</si>
  <si>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</si>
  <si>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</si>
  <si>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</si>
  <si>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</si>
  <si>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</si>
  <si>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</si>
  <si>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</si>
  <si>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</si>
  <si>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</si>
  <si>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</si>
  <si>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</si>
  <si>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</si>
  <si>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</si>
  <si>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</si>
  <si>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</si>
  <si>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</si>
  <si>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</si>
  <si>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</si>
  <si>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</si>
  <si>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</si>
  <si>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</si>
  <si>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</si>
  <si>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</si>
  <si>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</si>
  <si>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</si>
  <si>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</si>
  <si>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</si>
  <si>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</si>
  <si>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</si>
  <si>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</si>
  <si>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</si>
  <si>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</si>
  <si>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</si>
  <si>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</si>
  <si>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</si>
  <si>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</si>
  <si>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</si>
  <si>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</si>
  <si>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</si>
  <si>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</si>
  <si>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</si>
  <si>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</si>
  <si>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</si>
  <si>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</si>
  <si>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</si>
  <si>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</si>
  <si>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</si>
  <si>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</si>
  <si>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</si>
  <si>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</si>
  <si>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</si>
  <si>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</si>
  <si>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</si>
  <si>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</si>
  <si>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</si>
  <si>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</si>
  <si>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</si>
  <si>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</si>
  <si>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</si>
  <si>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</si>
  <si>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</si>
  <si>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</si>
  <si>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</si>
  <si>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</si>
  <si>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</si>
  <si>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</si>
  <si>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</si>
  <si>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</si>
  <si>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</si>
  <si>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</si>
  <si>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</si>
  <si>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</si>
  <si>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</si>
  <si>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</si>
  <si>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</si>
  <si>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</si>
  <si>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</si>
  <si>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</si>
  <si>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</si>
  <si>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</si>
  <si>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</si>
  <si>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</si>
  <si>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</si>
  <si>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</si>
  <si>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</si>
  <si>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</si>
  <si>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</si>
  <si>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</si>
  <si>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</si>
  <si>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</si>
  <si>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</si>
  <si>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</si>
  <si>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</si>
  <si>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</si>
  <si>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</si>
  <si>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</si>
  <si>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</si>
  <si>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</si>
  <si>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</si>
  <si>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</si>
  <si>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</si>
  <si>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</si>
  <si>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</si>
  <si>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</si>
  <si>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</si>
  <si>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</si>
  <si>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</si>
  <si>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</si>
  <si>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</si>
  <si>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</si>
  <si>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</si>
  <si>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</si>
  <si>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</si>
  <si>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</si>
  <si>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</si>
  <si>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</si>
  <si>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</si>
  <si>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</si>
  <si>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</si>
  <si>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</si>
  <si>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</si>
  <si>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</si>
  <si>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</si>
  <si>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</si>
  <si>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</si>
  <si>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</si>
  <si>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</si>
  <si>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</si>
  <si>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</si>
  <si>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</si>
  <si>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</si>
  <si>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</si>
  <si>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</si>
  <si>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</si>
  <si>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</si>
  <si>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</si>
  <si>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</si>
  <si>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</si>
  <si>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</si>
  <si>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</si>
  <si>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</si>
  <si>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</si>
  <si>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</si>
  <si>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</si>
  <si>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</si>
  <si>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</si>
  <si>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</si>
  <si>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</si>
  <si>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</si>
  <si>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</si>
  <si>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</si>
  <si>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</si>
  <si>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</si>
  <si>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</si>
  <si>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</si>
  <si>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</si>
  <si>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</si>
  <si>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</si>
  <si>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</si>
  <si>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</si>
  <si>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</si>
  <si>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</si>
  <si>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</si>
  <si>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</si>
  <si>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</si>
  <si>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</si>
  <si>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</si>
  <si>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</si>
  <si>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</si>
  <si>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</si>
  <si>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</si>
  <si>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</si>
  <si>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</si>
  <si>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</si>
  <si>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</si>
  <si>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</si>
  <si>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</si>
  <si>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</si>
  <si>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</si>
  <si>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</si>
  <si>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</si>
  <si>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</si>
  <si>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</si>
  <si>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</si>
  <si>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</si>
  <si>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</si>
  <si>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</si>
  <si>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</si>
  <si>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</si>
  <si>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</si>
  <si>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</si>
  <si>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</si>
  <si>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</si>
  <si>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</si>
  <si>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</si>
  <si>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</si>
  <si>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</si>
  <si>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</si>
  <si>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</si>
  <si>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</si>
  <si>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</si>
  <si>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</si>
  <si>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</si>
  <si>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</si>
  <si>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</si>
  <si>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</si>
  <si>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</si>
  <si>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</si>
  <si>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</si>
  <si>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</si>
  <si>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</si>
  <si>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</si>
  <si>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</si>
  <si>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</si>
  <si>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</si>
  <si>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</si>
  <si>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</si>
  <si>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</si>
  <si>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</si>
  <si>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</si>
  <si>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</si>
  <si>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</si>
  <si>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</si>
  <si>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</si>
  <si>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</si>
  <si>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</si>
  <si>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</si>
  <si>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</si>
  <si>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</si>
  <si>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</si>
  <si>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</si>
  <si>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</si>
  <si>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</si>
  <si>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</si>
  <si>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</si>
  <si>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</si>
  <si>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</si>
  <si>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</si>
  <si>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</si>
  <si>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</si>
  <si>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</si>
  <si>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</si>
  <si>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</si>
  <si>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</si>
  <si>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</si>
  <si>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</si>
  <si>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</si>
  <si>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</si>
  <si>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</si>
  <si>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</si>
  <si>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</si>
  <si>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</si>
  <si>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</si>
  <si>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</si>
  <si>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</si>
  <si>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</si>
  <si>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</si>
  <si>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</si>
  <si>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</si>
  <si>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</si>
  <si>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</si>
  <si>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</si>
  <si>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</si>
  <si>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</si>
  <si>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</si>
  <si>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</si>
  <si>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</si>
  <si>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</si>
  <si>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</si>
  <si>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</si>
  <si>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</si>
  <si>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</si>
  <si>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</si>
  <si>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</si>
  <si>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</si>
  <si>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</si>
  <si>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</si>
  <si>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</si>
  <si>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</si>
  <si>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</si>
  <si>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</si>
  <si>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</si>
  <si>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</si>
  <si>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</si>
  <si>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</si>
  <si>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</si>
  <si>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</si>
  <si>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</si>
  <si>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</si>
  <si>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</si>
  <si>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</si>
  <si>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</si>
  <si>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</si>
  <si>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</si>
  <si>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</si>
  <si>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</si>
  <si>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</si>
  <si>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</si>
  <si>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</si>
  <si>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</si>
  <si>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</si>
  <si>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</si>
  <si>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</si>
  <si>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</si>
  <si>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</si>
  <si>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</si>
  <si>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</si>
  <si>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</si>
  <si>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</si>
  <si>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</si>
  <si>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</si>
  <si>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</si>
  <si>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</si>
  <si>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</si>
  <si>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</si>
  <si>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</si>
  <si>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</si>
  <si>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</si>
  <si>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</si>
  <si>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</si>
  <si>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</si>
  <si>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</si>
  <si>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</si>
  <si>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</si>
  <si>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</si>
  <si>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</si>
  <si>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</si>
  <si>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</si>
  <si>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</si>
  <si>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</si>
  <si>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</si>
  <si>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</si>
  <si>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</si>
  <si>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</si>
  <si>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</si>
  <si>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</si>
  <si>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</si>
  <si>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</si>
  <si>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</si>
  <si>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</si>
  <si>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</si>
  <si>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</si>
  <si>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</si>
  <si>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</si>
  <si>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</si>
  <si>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</si>
  <si>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</si>
  <si>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</si>
  <si>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</si>
  <si>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</si>
  <si>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</si>
  <si>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</si>
  <si>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</si>
  <si>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</si>
  <si>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</si>
  <si>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</si>
  <si>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</si>
  <si>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</si>
  <si>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</si>
  <si>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</si>
  <si>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</si>
  <si>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</si>
  <si>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</si>
  <si>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</si>
  <si>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</si>
  <si>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</si>
  <si>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</si>
  <si>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</si>
  <si>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</si>
  <si>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</si>
  <si>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</si>
  <si>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</si>
  <si>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</si>
  <si>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</si>
  <si>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</si>
  <si>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</si>
  <si>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</si>
  <si>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</si>
  <si>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</si>
  <si>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</si>
  <si>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</si>
  <si>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</si>
  <si>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</si>
  <si>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</si>
  <si>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</si>
  <si>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</si>
  <si>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</si>
  <si>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</si>
  <si>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</si>
  <si>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</si>
  <si>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</si>
  <si>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</si>
  <si>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</si>
  <si>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</si>
  <si>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</si>
  <si>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</si>
  <si>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</si>
  <si>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</si>
  <si>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</si>
  <si>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</si>
  <si>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</si>
  <si>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</si>
  <si>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</si>
  <si>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</si>
  <si>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</si>
  <si>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</si>
  <si>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</si>
  <si>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</si>
  <si>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</si>
  <si>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</si>
  <si>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</si>
  <si>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</si>
  <si>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</si>
  <si>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</si>
  <si>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</si>
  <si>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</si>
  <si>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</si>
  <si>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</si>
  <si>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</si>
  <si>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</si>
  <si>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</si>
  <si>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</si>
  <si>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</si>
  <si>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</si>
  <si>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</si>
  <si>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</si>
  <si>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</si>
  <si>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</si>
  <si>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</si>
  <si>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</si>
  <si>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</si>
  <si>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</si>
  <si>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</si>
  <si>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</si>
  <si>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</si>
  <si>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</si>
  <si>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</si>
  <si>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</si>
  <si>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</si>
  <si>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</si>
  <si>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</si>
  <si>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</si>
  <si>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</si>
  <si>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</si>
  <si>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</si>
  <si>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</si>
  <si>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</si>
  <si>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</si>
  <si>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</si>
  <si>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</si>
  <si>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</si>
  <si>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</si>
  <si>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</si>
  <si>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</si>
  <si>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</si>
  <si>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</si>
  <si>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</si>
  <si>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</si>
  <si>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</si>
  <si>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</si>
  <si>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</si>
  <si>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</si>
  <si>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</si>
  <si>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</si>
  <si>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</si>
  <si>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</si>
  <si>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</si>
  <si>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</si>
  <si>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</si>
  <si>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</si>
  <si>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</si>
  <si>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</si>
  <si>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</si>
  <si>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</si>
  <si>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</si>
  <si>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</si>
  <si>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</si>
  <si>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</si>
  <si>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</si>
  <si>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</si>
  <si>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</si>
  <si>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</si>
  <si>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</si>
  <si>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</si>
  <si>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</si>
  <si>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</si>
  <si>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</si>
  <si>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</si>
  <si>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</si>
  <si>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</si>
  <si>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</si>
  <si>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</si>
  <si>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</si>
  <si>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</si>
  <si>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</si>
  <si>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</si>
  <si>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</si>
  <si>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</si>
  <si>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</si>
  <si>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</si>
  <si>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</si>
  <si>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</si>
  <si>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</si>
  <si>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</si>
  <si>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</si>
  <si>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</si>
  <si>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</si>
  <si>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</si>
  <si>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</si>
  <si>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</si>
  <si>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</si>
  <si>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</si>
  <si>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</si>
  <si>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</si>
  <si>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</si>
  <si>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</si>
  <si>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</si>
  <si>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</si>
  <si>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</si>
  <si>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</si>
  <si>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</si>
  <si>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</si>
  <si>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</si>
  <si>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</si>
  <si>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</si>
  <si>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</si>
  <si>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</si>
  <si>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</si>
  <si>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</si>
  <si>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</si>
  <si>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</si>
  <si>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</si>
  <si>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</si>
  <si>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</si>
  <si>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</si>
  <si>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</si>
  <si>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</si>
  <si>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</si>
  <si>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</si>
  <si>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</si>
  <si>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</si>
  <si>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</si>
  <si>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</si>
  <si>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</si>
  <si>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</si>
  <si>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</si>
  <si>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</si>
  <si>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</si>
  <si>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</si>
  <si>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</si>
  <si>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</si>
  <si>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</si>
  <si>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</si>
  <si>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</si>
  <si>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</si>
  <si>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</si>
  <si>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</si>
  <si>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</si>
  <si>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</si>
  <si>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</si>
  <si>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</si>
  <si>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</si>
  <si>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</si>
  <si>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</si>
  <si>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</si>
  <si>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</si>
  <si>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</si>
  <si>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</si>
  <si>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</si>
  <si>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</si>
  <si>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</si>
  <si>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</si>
  <si>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</si>
  <si>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</si>
  <si>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</si>
  <si>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</si>
  <si>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</si>
  <si>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</si>
  <si>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</si>
  <si>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</si>
  <si>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</si>
  <si>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</si>
  <si>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</si>
  <si>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</si>
  <si>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</si>
  <si>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</si>
  <si>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</si>
  <si>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</si>
  <si>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</si>
  <si>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</si>
  <si>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</si>
  <si>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</si>
  <si>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</si>
  <si>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</si>
  <si>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</si>
  <si>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</si>
  <si>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</si>
  <si>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</si>
  <si>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</si>
  <si>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</si>
  <si>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</si>
  <si>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</si>
  <si>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</si>
  <si>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</si>
  <si>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</si>
  <si>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</si>
  <si>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</si>
  <si>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</si>
  <si>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</si>
  <si>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</si>
  <si>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</si>
  <si>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</si>
  <si>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</si>
  <si>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</si>
  <si>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</si>
  <si>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</si>
  <si>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</si>
  <si>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</si>
  <si>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</si>
  <si>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</si>
  <si>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</si>
  <si>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</si>
  <si>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</si>
  <si>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</si>
  <si>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</si>
  <si>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</si>
  <si>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</si>
  <si>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</si>
  <si>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</si>
  <si>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</si>
  <si>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</si>
  <si>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</si>
  <si>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</si>
  <si>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</si>
  <si>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</si>
  <si>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</si>
  <si>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</si>
  <si>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</si>
  <si>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</si>
  <si>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</si>
  <si>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</si>
  <si>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</si>
  <si>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</si>
  <si>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</si>
  <si>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</si>
  <si>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</si>
  <si>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</si>
  <si>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</si>
  <si>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</si>
  <si>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</si>
  <si>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</si>
  <si>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</si>
  <si>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</si>
  <si>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</si>
  <si>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</si>
  <si>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</si>
  <si>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</si>
  <si>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</si>
  <si>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</si>
  <si>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</si>
  <si>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</si>
  <si>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</si>
  <si>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</si>
  <si>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</si>
  <si>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</si>
  <si>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</si>
  <si>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</si>
  <si>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</si>
  <si>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</si>
  <si>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</si>
  <si>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</si>
  <si>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</si>
  <si>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</si>
  <si>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</si>
  <si>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</si>
  <si>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</si>
  <si>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</si>
  <si>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</si>
  <si>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</si>
  <si>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</si>
  <si>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</si>
  <si>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</si>
  <si>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</si>
  <si>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</si>
  <si>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</si>
  <si>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</si>
  <si>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</si>
  <si>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</si>
  <si>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</si>
  <si>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</si>
  <si>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</si>
  <si>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</si>
  <si>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</si>
  <si>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</si>
  <si>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</si>
  <si>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</si>
  <si>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</si>
  <si>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</si>
  <si>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</si>
  <si>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</si>
  <si>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</si>
  <si>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</si>
  <si>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</si>
  <si>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</si>
  <si>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</si>
  <si>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</si>
  <si>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</si>
  <si>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</si>
  <si>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</si>
  <si>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</si>
  <si>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</si>
  <si>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</si>
  <si>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</si>
  <si>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</si>
  <si>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</si>
  <si>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</si>
  <si>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</si>
  <si>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</si>
  <si>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</si>
  <si>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</si>
  <si>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</si>
  <si>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</si>
  <si>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</si>
  <si>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</si>
  <si>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</si>
  <si>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</si>
  <si>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</si>
  <si>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</si>
  <si>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</si>
  <si>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</si>
  <si>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</si>
  <si>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</si>
  <si>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</si>
  <si>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</si>
  <si>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</si>
  <si>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</si>
  <si>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</si>
  <si>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</si>
  <si>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</si>
  <si>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</si>
  <si>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</si>
  <si>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</si>
  <si>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</si>
  <si>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</si>
  <si>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</si>
  <si>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</si>
  <si>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</si>
  <si>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</si>
  <si>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</si>
  <si>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</si>
  <si>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</si>
  <si>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</si>
  <si>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</si>
  <si>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</si>
  <si>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</si>
  <si>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</si>
  <si>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</si>
  <si>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</si>
  <si>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</si>
  <si>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</si>
  <si>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</si>
  <si>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</si>
  <si>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</si>
  <si>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</si>
  <si>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</si>
  <si>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</si>
  <si>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</si>
  <si>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</si>
  <si>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</si>
  <si>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</si>
  <si>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</si>
  <si>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</si>
  <si>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</si>
  <si>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</si>
  <si>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</si>
  <si>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</si>
  <si>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</si>
  <si>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</si>
  <si>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</si>
  <si>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</si>
  <si>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</si>
  <si>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</si>
  <si>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</si>
  <si>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</si>
  <si>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</si>
  <si>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</si>
  <si>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</si>
  <si>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</si>
  <si>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</si>
  <si>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</si>
  <si>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</si>
  <si>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</si>
  <si>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</si>
  <si>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</si>
  <si>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</si>
  <si>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</si>
  <si>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</si>
  <si>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</si>
  <si>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</si>
  <si>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</si>
  <si>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</si>
  <si>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</si>
  <si>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</si>
  <si>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</si>
  <si>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</si>
  <si>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</si>
  <si>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</si>
  <si>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</si>
  <si>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</si>
  <si>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</si>
  <si>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</si>
  <si>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</si>
  <si>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</si>
  <si>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</si>
  <si>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</si>
  <si>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</si>
  <si>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</si>
  <si>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</si>
  <si>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</si>
  <si>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</si>
  <si>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</si>
  <si>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</si>
  <si>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</si>
  <si>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</si>
  <si>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</si>
  <si>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</si>
  <si>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</si>
  <si>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</si>
  <si>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</si>
  <si>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</si>
  <si>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</si>
  <si>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</si>
  <si>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</si>
  <si>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</si>
  <si>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</si>
  <si>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</si>
  <si>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</si>
  <si>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</si>
  <si>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</si>
  <si>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</si>
  <si>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</si>
  <si>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</si>
  <si>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</si>
  <si>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</si>
  <si>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</si>
  <si>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</si>
  <si>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</si>
  <si>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</si>
  <si>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</si>
  <si>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</si>
  <si>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</si>
  <si>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</si>
  <si>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</si>
  <si>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</si>
  <si>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</si>
  <si>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</si>
  <si>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</si>
  <si>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</si>
  <si>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</si>
  <si>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</si>
  <si>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</si>
  <si>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</si>
  <si>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</si>
  <si>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</si>
  <si>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</si>
  <si>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</si>
  <si>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</si>
  <si>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</si>
  <si>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</si>
  <si>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</si>
  <si>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</si>
  <si>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</si>
  <si>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</si>
  <si>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</si>
  <si>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</si>
  <si>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</si>
  <si>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</si>
  <si>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</si>
  <si>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</si>
  <si>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</si>
  <si>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</si>
  <si>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</si>
  <si>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</si>
  <si>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</si>
  <si>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</si>
  <si>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</si>
  <si>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</si>
  <si>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</si>
  <si>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</si>
  <si>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</si>
  <si>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</si>
  <si>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</si>
  <si>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</si>
  <si>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</si>
  <si>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</si>
  <si>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</si>
  <si>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</si>
  <si>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</si>
  <si>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</si>
  <si>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</si>
  <si>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</si>
  <si>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</si>
  <si>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</si>
  <si>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</si>
  <si>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</si>
  <si>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</si>
  <si>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</si>
  <si>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</si>
  <si>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</si>
  <si>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</si>
  <si>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</si>
  <si>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</si>
  <si>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</si>
  <si>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</si>
  <si>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</si>
  <si>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</si>
  <si>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</si>
  <si>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</si>
  <si>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</si>
  <si>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</si>
  <si>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</si>
  <si>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</si>
  <si>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</si>
  <si>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</si>
  <si>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</si>
  <si>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</si>
  <si>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</si>
  <si>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</si>
  <si>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</si>
  <si>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</si>
  <si>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</si>
  <si>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</si>
  <si>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</si>
  <si>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</si>
  <si>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</si>
  <si>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</si>
  <si>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</si>
  <si>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</si>
  <si>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</si>
  <si>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</si>
  <si>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</si>
  <si>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</si>
  <si>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</si>
  <si>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</si>
  <si>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</si>
  <si>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</si>
  <si>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</si>
  <si>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</si>
  <si>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</si>
  <si>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</si>
  <si>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</si>
  <si>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</si>
  <si>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</si>
  <si>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</si>
  <si>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</si>
  <si>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</si>
  <si>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</si>
  <si>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</si>
  <si>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</si>
  <si>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</si>
  <si>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</si>
  <si>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</si>
  <si>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</si>
  <si>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</si>
  <si>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</si>
  <si>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</si>
  <si>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</si>
  <si>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</si>
  <si>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</si>
  <si>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</si>
  <si>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</si>
  <si>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</si>
  <si>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</si>
  <si>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</si>
  <si>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</si>
  <si>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</si>
  <si>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</si>
  <si>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</si>
  <si>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</si>
  <si>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</si>
  <si>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</si>
  <si>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</si>
  <si>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</si>
  <si>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</si>
  <si>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</si>
  <si>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</si>
  <si>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</si>
  <si>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</si>
  <si>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</si>
  <si>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</si>
  <si>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</si>
  <si>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</si>
  <si>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</si>
  <si>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</si>
  <si>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</si>
  <si>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</si>
  <si>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</si>
  <si>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</si>
  <si>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</si>
  <si>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</si>
  <si>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</si>
  <si>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</si>
  <si>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</si>
  <si>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</si>
  <si>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</si>
  <si>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</si>
  <si>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</si>
  <si>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</si>
  <si>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</si>
  <si>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</si>
  <si>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</si>
  <si>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</si>
  <si>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</si>
  <si>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</si>
  <si>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</si>
  <si>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</si>
  <si>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</si>
  <si>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</si>
  <si>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</si>
  <si>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</si>
  <si>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</si>
  <si>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</si>
  <si>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</si>
  <si>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</si>
  <si>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</si>
  <si>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</si>
  <si>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</si>
  <si>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</si>
  <si>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</si>
  <si>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</si>
  <si>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</si>
  <si>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</si>
  <si>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</si>
  <si>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</si>
  <si>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</si>
  <si>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</si>
  <si>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</si>
  <si>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</si>
  <si>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</si>
  <si>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</si>
  <si>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</si>
  <si>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</si>
  <si>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</si>
  <si>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</si>
  <si>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</si>
  <si>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</si>
  <si>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</si>
  <si>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</si>
  <si>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</si>
  <si>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</si>
  <si>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</si>
  <si>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</si>
  <si>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</si>
  <si>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</si>
  <si>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</si>
  <si>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</si>
  <si>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</si>
  <si>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</si>
  <si>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</si>
  <si>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</si>
  <si>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</si>
  <si>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</si>
  <si>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</si>
  <si>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</si>
  <si>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</si>
  <si>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</si>
  <si>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</si>
  <si>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</si>
  <si>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</si>
  <si>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</si>
  <si>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</si>
  <si>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</si>
  <si>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</si>
  <si>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</si>
  <si>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</si>
  <si>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</si>
  <si>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</si>
  <si>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</si>
  <si>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</si>
  <si>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</si>
  <si>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</si>
  <si>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</si>
  <si>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</si>
  <si>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</si>
  <si>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</si>
  <si>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</si>
  <si>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</si>
  <si>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</si>
  <si>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</si>
  <si>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</si>
  <si>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</si>
  <si>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</si>
  <si>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</si>
  <si>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</si>
  <si>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</si>
  <si>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</si>
  <si>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</si>
  <si>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</si>
  <si>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</si>
  <si>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</si>
  <si>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</si>
  <si>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</si>
  <si>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</si>
  <si>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</si>
  <si>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</si>
  <si>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</si>
  <si>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</si>
  <si>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</si>
  <si>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</si>
  <si>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</si>
  <si>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</si>
  <si>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</si>
  <si>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</si>
  <si>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</si>
  <si>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</si>
  <si>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</si>
  <si>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</si>
  <si>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</si>
  <si>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</si>
  <si>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</si>
  <si>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</si>
  <si>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</si>
  <si>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</si>
  <si>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</si>
  <si>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</si>
  <si>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</si>
  <si>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</si>
  <si>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</si>
  <si>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</si>
  <si>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</si>
  <si>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</si>
  <si>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</si>
  <si>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</si>
  <si>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</si>
  <si>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</si>
  <si>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</si>
  <si>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</si>
  <si>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</si>
  <si>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</si>
  <si>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</si>
  <si>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</si>
  <si>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</si>
  <si>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</si>
  <si>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</si>
  <si>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</si>
  <si>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</si>
  <si>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</si>
  <si>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</si>
  <si>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</si>
  <si>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</si>
  <si>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</si>
  <si>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</si>
  <si>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</si>
  <si>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</si>
  <si>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</si>
  <si>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</si>
  <si>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</si>
  <si>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</si>
  <si>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</si>
  <si>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</si>
  <si>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</si>
  <si>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</si>
  <si>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</si>
  <si>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</si>
  <si>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</si>
  <si>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</si>
  <si>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</si>
  <si>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</si>
  <si>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</si>
  <si>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</si>
  <si>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</si>
  <si>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</si>
  <si>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</si>
  <si>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</si>
  <si>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</si>
  <si>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</si>
  <si>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</si>
  <si>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</si>
  <si>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</si>
  <si>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</si>
  <si>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</si>
  <si>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</si>
  <si>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</si>
  <si>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</si>
  <si>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</si>
  <si>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</si>
  <si>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</si>
  <si>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</si>
  <si>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</si>
  <si>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</si>
  <si>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</si>
  <si>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</si>
  <si>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</si>
  <si>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</si>
  <si>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</si>
  <si>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</si>
  <si>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</si>
  <si>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</si>
  <si>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</si>
  <si>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</si>
  <si>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</si>
  <si>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</si>
  <si>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</si>
  <si>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</si>
  <si>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</si>
  <si>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</si>
  <si>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</si>
  <si>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</si>
  <si>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</si>
  <si>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</si>
  <si>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</si>
  <si>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</si>
  <si>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</si>
  <si>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</si>
  <si>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</si>
  <si>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</si>
  <si>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</si>
  <si>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</si>
  <si>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</si>
  <si>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</si>
  <si>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</si>
  <si>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</si>
  <si>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</si>
  <si>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</si>
  <si>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</si>
  <si>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</si>
  <si>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</si>
  <si>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</si>
  <si>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</si>
  <si>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</si>
  <si>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</si>
  <si>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</si>
  <si>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</si>
  <si>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</si>
  <si>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</si>
  <si>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</si>
  <si>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</si>
  <si>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</si>
  <si>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</si>
  <si>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</si>
  <si>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</si>
  <si>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</si>
  <si>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</si>
  <si>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</si>
  <si>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</si>
  <si>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</si>
  <si>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</si>
  <si>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</si>
  <si>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</si>
  <si>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</si>
  <si>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</si>
  <si>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</si>
  <si>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</si>
  <si>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</si>
  <si>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</si>
  <si>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</si>
  <si>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</si>
  <si>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</si>
  <si>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</si>
  <si>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</si>
  <si>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</si>
  <si>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</si>
  <si>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</si>
  <si>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</si>
  <si>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</si>
  <si>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</si>
  <si>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</si>
  <si>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</si>
  <si>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</si>
  <si>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</si>
  <si>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</si>
  <si>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</si>
  <si>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</si>
  <si>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</si>
  <si>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</si>
  <si>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</si>
  <si>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</si>
  <si>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</si>
  <si>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</si>
  <si>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</si>
  <si>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</si>
  <si>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</si>
  <si>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</si>
  <si>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</si>
  <si>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</si>
  <si>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</si>
  <si>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</si>
  <si>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</si>
  <si>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</si>
  <si>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</si>
  <si>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</si>
  <si>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</si>
  <si>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</si>
  <si>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</si>
  <si>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</si>
  <si>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</si>
  <si>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</si>
  <si>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</si>
  <si>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</si>
  <si>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</si>
  <si>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</si>
  <si>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</si>
  <si>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</si>
  <si>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</si>
  <si>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</si>
  <si>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</si>
  <si>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</si>
  <si>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</si>
  <si>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</si>
  <si>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</si>
  <si>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</si>
  <si>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</si>
  <si>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</si>
  <si>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</si>
  <si>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</si>
  <si>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</si>
  <si>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</si>
  <si>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</si>
  <si>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</si>
  <si>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</si>
  <si>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</si>
  <si>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</si>
  <si>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</si>
  <si>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</si>
  <si>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</si>
  <si>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</si>
  <si>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</si>
  <si>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</si>
  <si>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</si>
  <si>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</si>
  <si>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</si>
  <si>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</si>
  <si>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</si>
  <si>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</si>
  <si>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</si>
  <si>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</si>
  <si>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</si>
  <si>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</si>
  <si>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</si>
  <si>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</si>
  <si>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</si>
  <si>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</si>
  <si>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</si>
  <si>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</si>
  <si>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</si>
  <si>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</si>
  <si>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</si>
  <si>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</si>
  <si>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</si>
  <si>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</si>
  <si>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</si>
  <si>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</si>
  <si>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</si>
  <si>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</si>
  <si>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</si>
  <si>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</si>
  <si>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</si>
  <si>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</si>
  <si>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</si>
  <si>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</si>
  <si>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</si>
  <si>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</si>
  <si>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</si>
  <si>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</si>
  <si>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</si>
  <si>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</si>
  <si>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</si>
  <si>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</si>
  <si>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</si>
  <si>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</si>
  <si>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</si>
  <si>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</si>
  <si>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</si>
  <si>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</si>
  <si>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</si>
  <si>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</si>
  <si>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</si>
  <si>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</si>
  <si>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</si>
  <si>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</si>
  <si>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</si>
  <si>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</si>
  <si>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</si>
  <si>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</si>
  <si>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</si>
  <si>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</si>
  <si>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</si>
  <si>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</si>
  <si>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</si>
  <si>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</si>
  <si>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</si>
  <si>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</si>
  <si>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</si>
  <si>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</si>
  <si>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</si>
  <si>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</si>
  <si>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</si>
  <si>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</si>
  <si>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</si>
  <si>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</si>
  <si>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</si>
  <si>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</si>
  <si>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</si>
  <si>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</si>
  <si>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</si>
  <si>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</si>
  <si>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</si>
  <si>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</si>
  <si>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</si>
  <si>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</si>
  <si>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</si>
  <si>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</si>
  <si>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</si>
  <si>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</si>
  <si>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</si>
  <si>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</si>
  <si>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</si>
  <si>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</si>
  <si>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</si>
  <si>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</si>
  <si>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</si>
  <si>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</si>
  <si>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</si>
  <si>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</si>
  <si>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</si>
  <si>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</si>
  <si>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</si>
  <si>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</si>
  <si>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</si>
  <si>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</si>
  <si>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</si>
  <si>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</si>
  <si>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</si>
  <si>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</si>
  <si>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</si>
  <si>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</si>
  <si>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</si>
  <si>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</si>
  <si>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</si>
  <si>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</si>
  <si>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</si>
  <si>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</si>
  <si>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</si>
  <si>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</si>
  <si>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</si>
  <si>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</si>
  <si>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</si>
  <si>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</si>
  <si>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</si>
  <si>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</si>
  <si>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</si>
  <si>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</si>
  <si>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</si>
  <si>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</si>
  <si>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</si>
  <si>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</si>
  <si>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</si>
  <si>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</si>
  <si>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</si>
  <si>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</si>
  <si>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</si>
  <si>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</si>
  <si>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</si>
  <si>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</si>
  <si>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</si>
  <si>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</si>
  <si>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</si>
  <si>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</si>
  <si>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</si>
  <si>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</si>
  <si>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</si>
  <si>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</si>
  <si>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</si>
  <si>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</si>
  <si>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</si>
  <si>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</si>
  <si>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</si>
  <si>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</si>
  <si>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</si>
  <si>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</si>
  <si>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</si>
  <si>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</si>
  <si>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</si>
  <si>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</si>
  <si>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</si>
  <si>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</si>
  <si>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</si>
  <si>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</si>
  <si>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</si>
  <si>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</si>
  <si>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</si>
  <si>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</si>
  <si>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</si>
  <si>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</si>
  <si>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</si>
  <si>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</si>
  <si>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</si>
  <si>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</si>
  <si>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</si>
  <si>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</si>
  <si>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</si>
  <si>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</si>
  <si>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</si>
  <si>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</si>
  <si>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</si>
  <si>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</si>
  <si>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</si>
  <si>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</si>
  <si>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</si>
  <si>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</si>
  <si>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</si>
  <si>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</si>
  <si>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</si>
  <si>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</si>
  <si>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</si>
  <si>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</si>
  <si>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</si>
  <si>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</si>
  <si>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</si>
  <si>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</si>
  <si>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</si>
  <si>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</si>
  <si>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</si>
  <si>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</si>
  <si>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</si>
  <si>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</si>
  <si>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</si>
  <si>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</si>
  <si>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</si>
  <si>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</si>
  <si>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</si>
  <si>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</si>
  <si>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</si>
  <si>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</si>
  <si>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</si>
  <si>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</si>
  <si>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</si>
  <si>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</si>
  <si>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</si>
  <si>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</si>
  <si>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</si>
  <si>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</si>
  <si>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</si>
  <si>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</si>
  <si>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</si>
  <si>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</si>
  <si>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</si>
  <si>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</si>
  <si>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</si>
  <si>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</si>
  <si>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</si>
  <si>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</si>
  <si>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</si>
  <si>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</si>
  <si>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</si>
  <si>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</si>
  <si>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</si>
  <si>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</si>
  <si>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</si>
  <si>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</si>
  <si>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</si>
  <si>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</si>
  <si>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</si>
  <si>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</si>
  <si>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</si>
  <si>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</si>
  <si>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</si>
  <si>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</si>
  <si>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</si>
  <si>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</si>
  <si>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</si>
  <si>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</si>
  <si>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</si>
  <si>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</si>
  <si>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</si>
  <si>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</si>
  <si>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</si>
  <si>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</si>
  <si>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</si>
  <si>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</si>
  <si>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</si>
  <si>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</si>
  <si>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</si>
  <si>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</si>
  <si>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</si>
  <si>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</si>
  <si>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</si>
  <si>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</si>
  <si>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</si>
  <si>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</si>
  <si>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</si>
  <si>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</si>
  <si>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</si>
  <si>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</si>
  <si>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</si>
  <si>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</si>
  <si>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</si>
  <si>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</si>
  <si>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</si>
  <si>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</si>
  <si>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</si>
  <si>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</si>
  <si>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</si>
  <si>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</si>
  <si>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</si>
  <si>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</si>
  <si>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</si>
  <si>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</si>
  <si>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</si>
  <si>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</si>
  <si>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</si>
  <si>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</si>
  <si>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</si>
  <si>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</si>
  <si>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</si>
  <si>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</si>
  <si>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</si>
  <si>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</si>
  <si>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</si>
  <si>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</si>
  <si>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</si>
  <si>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</si>
  <si>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</si>
  <si>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</si>
  <si>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</si>
  <si>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</si>
  <si>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</si>
  <si>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</si>
  <si>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</si>
  <si>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</si>
  <si>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</si>
  <si>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</si>
  <si>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</si>
  <si>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</si>
  <si>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</si>
  <si>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</si>
  <si>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</si>
  <si>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</si>
  <si>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</si>
  <si>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</si>
  <si>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</si>
  <si>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</si>
  <si>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</si>
  <si>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</si>
  <si>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</si>
  <si>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</si>
  <si>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</si>
  <si>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</si>
  <si>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</si>
  <si>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</si>
  <si>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</si>
  <si>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</si>
  <si>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</si>
  <si>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</si>
  <si>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</si>
  <si>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</si>
  <si>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</si>
  <si>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</si>
  <si>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</si>
  <si>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</si>
  <si>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</si>
  <si>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</si>
  <si>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</si>
  <si>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</si>
  <si>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</si>
  <si>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</si>
  <si>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</si>
  <si>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</si>
  <si>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</si>
  <si>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</si>
  <si>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</si>
  <si>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</si>
  <si>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</si>
  <si>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</si>
  <si>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</si>
  <si>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</si>
  <si>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</si>
  <si>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</si>
  <si>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</si>
  <si>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</si>
  <si>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</si>
  <si>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</si>
  <si>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</si>
  <si>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</si>
  <si>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</si>
  <si>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</si>
  <si>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</si>
  <si>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</si>
  <si>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</si>
  <si>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</si>
  <si>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</si>
  <si>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</si>
  <si>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</si>
  <si>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</si>
  <si>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</si>
  <si>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</si>
  <si>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</si>
  <si>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</si>
  <si>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</si>
  <si>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</si>
  <si>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</si>
  <si>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</si>
  <si>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</si>
  <si>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</si>
  <si>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</si>
  <si>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</si>
  <si>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</si>
  <si>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</si>
  <si>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</si>
  <si>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</si>
  <si>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</si>
  <si>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</si>
  <si>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</si>
  <si>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</si>
  <si>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</si>
  <si>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</si>
  <si>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</si>
  <si>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</si>
  <si>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</si>
  <si>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</si>
  <si>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</si>
  <si>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</si>
  <si>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</si>
  <si>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</si>
  <si>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</si>
  <si>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</si>
  <si>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</si>
  <si>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</si>
  <si>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</si>
  <si>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</si>
  <si>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</si>
  <si>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</si>
  <si>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</si>
  <si>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</si>
  <si>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</si>
  <si>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</si>
  <si>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</si>
  <si>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</si>
  <si>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</si>
  <si>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</si>
  <si>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</si>
  <si>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</si>
  <si>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</si>
  <si>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</si>
  <si>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</si>
  <si>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</si>
  <si>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</si>
  <si>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</si>
  <si>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</si>
  <si>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</si>
  <si>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</si>
  <si>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</si>
  <si>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</si>
  <si>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</si>
  <si>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</si>
  <si>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</si>
  <si>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</si>
  <si>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</si>
  <si>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</si>
  <si>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</si>
  <si>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</si>
  <si>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</si>
  <si>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</si>
  <si>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</si>
  <si>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</si>
  <si>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</si>
  <si>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</si>
  <si>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</si>
  <si>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</si>
  <si>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</si>
  <si>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</si>
  <si>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</si>
  <si>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</si>
  <si>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</si>
  <si>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</si>
  <si>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</si>
  <si>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</si>
  <si>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</si>
  <si>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</si>
  <si>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</si>
  <si>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</si>
  <si>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</si>
  <si>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</si>
  <si>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</si>
  <si>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</si>
  <si>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</si>
  <si>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</si>
  <si>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</si>
  <si>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</si>
  <si>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</si>
  <si>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</si>
  <si>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</si>
  <si>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</si>
  <si>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</si>
  <si>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</si>
  <si>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</si>
  <si>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</si>
  <si>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</si>
  <si>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</si>
  <si>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</si>
  <si>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</si>
  <si>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</si>
  <si>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</si>
  <si>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</si>
  <si>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</si>
  <si>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</si>
  <si>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</si>
  <si>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</si>
  <si>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</si>
  <si>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</si>
  <si>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</si>
  <si>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</si>
  <si>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</si>
  <si>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</si>
  <si>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</si>
  <si>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</si>
  <si>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</si>
  <si>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</si>
  <si>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</si>
  <si>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</si>
  <si>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</si>
  <si>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</si>
  <si>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</si>
  <si>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</si>
  <si>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</si>
  <si>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</si>
  <si>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</si>
  <si>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</si>
  <si>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</si>
  <si>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</si>
  <si>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</si>
  <si>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</si>
  <si>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</si>
  <si>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</si>
  <si>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</si>
  <si>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</si>
  <si>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</si>
  <si>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</si>
  <si>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</si>
  <si>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</si>
  <si>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</si>
  <si>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</si>
  <si>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</si>
  <si>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</si>
  <si>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</si>
  <si>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</si>
  <si>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</si>
  <si>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</si>
  <si>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</si>
  <si>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</si>
  <si>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</si>
  <si>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</si>
  <si>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</si>
  <si>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</si>
  <si>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</si>
  <si>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</si>
  <si>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</si>
  <si>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</si>
  <si>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</si>
  <si>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</si>
  <si>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</si>
  <si>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</si>
  <si>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</si>
  <si>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</si>
  <si>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</si>
  <si>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</si>
  <si>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</si>
  <si>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</si>
  <si>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</si>
  <si>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</si>
  <si>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</si>
  <si>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</si>
  <si>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</si>
  <si>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</si>
  <si>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</si>
  <si>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</si>
  <si>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</si>
  <si>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</si>
  <si>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</si>
  <si>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</si>
  <si>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</si>
  <si>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</si>
  <si>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</si>
  <si>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</si>
  <si>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</si>
  <si>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</si>
  <si>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</si>
  <si>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</si>
  <si>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</si>
  <si>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</si>
  <si>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</si>
  <si>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</si>
  <si>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</si>
  <si>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</si>
  <si>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</si>
  <si>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</si>
  <si>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</si>
  <si>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</si>
  <si>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</si>
  <si>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</si>
  <si>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</si>
  <si>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</si>
  <si>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</si>
  <si>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</si>
  <si>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</si>
  <si>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</si>
  <si>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</si>
  <si>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</si>
  <si>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</si>
  <si>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</si>
  <si>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</si>
  <si>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</si>
  <si>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</si>
  <si>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</si>
  <si>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</si>
  <si>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</si>
  <si>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</si>
  <si>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</si>
  <si>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</si>
  <si>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</si>
  <si>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</si>
  <si>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</si>
  <si>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</si>
  <si>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</si>
  <si>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</si>
  <si>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</si>
  <si>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</si>
  <si>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</si>
  <si>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</si>
  <si>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</si>
  <si>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</si>
  <si>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</si>
  <si>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</si>
  <si>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</si>
  <si>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</si>
  <si>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</si>
  <si>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</si>
  <si>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</si>
  <si>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</si>
  <si>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</si>
  <si>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</si>
  <si>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</si>
  <si>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</si>
  <si>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</si>
  <si>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</si>
  <si>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</si>
  <si>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</si>
  <si>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</si>
  <si>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</si>
  <si>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</si>
  <si>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</si>
  <si>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</si>
  <si>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</si>
  <si>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</si>
  <si>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</si>
  <si>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</si>
  <si>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</si>
  <si>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</si>
  <si>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</si>
  <si>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</si>
  <si>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</si>
  <si>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</si>
  <si>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</si>
  <si>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</si>
  <si>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</si>
  <si>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</si>
  <si>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</si>
  <si>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</si>
  <si>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</si>
  <si>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</si>
  <si>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</si>
  <si>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</si>
  <si>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</si>
  <si>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</si>
  <si>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</si>
  <si>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</si>
  <si>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</si>
  <si>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</si>
  <si>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</si>
  <si>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</si>
  <si>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</si>
  <si>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</si>
  <si>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</si>
  <si>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</si>
  <si>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</si>
  <si>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</si>
  <si>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</si>
  <si>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</si>
  <si>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</si>
  <si>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</si>
  <si>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</si>
  <si>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</si>
  <si>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</si>
  <si>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</si>
  <si>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</si>
  <si>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</si>
  <si>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</si>
  <si>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</si>
  <si>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</si>
  <si>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</si>
  <si>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</si>
  <si>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</si>
  <si>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</si>
  <si>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</si>
  <si>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</si>
  <si>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</si>
  <si>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</si>
  <si>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</si>
  <si>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</si>
  <si>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</si>
  <si>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</si>
  <si>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</si>
  <si>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</si>
  <si>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</si>
  <si>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</si>
  <si>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</si>
  <si>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</si>
  <si>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</si>
  <si>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</si>
  <si>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</si>
  <si>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</si>
  <si>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</si>
  <si>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</si>
  <si>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</si>
  <si>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</si>
  <si>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</si>
  <si>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</si>
  <si>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</si>
  <si>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</si>
  <si>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</si>
  <si>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</si>
  <si>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</si>
  <si>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</si>
  <si>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</si>
  <si>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</si>
  <si>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</si>
  <si>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</si>
  <si>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</si>
  <si>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</si>
  <si>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</si>
  <si>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</si>
  <si>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</si>
  <si>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</si>
  <si>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</si>
  <si>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</si>
  <si>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</si>
  <si>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</si>
  <si>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</si>
  <si>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</si>
  <si>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</si>
  <si>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</si>
  <si>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</si>
  <si>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</si>
  <si>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</si>
  <si>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</si>
  <si>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</si>
  <si>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</si>
  <si>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</si>
  <si>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</si>
  <si>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</si>
  <si>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</si>
  <si>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</si>
  <si>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</si>
  <si>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</si>
  <si>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</si>
  <si>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</si>
  <si>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</si>
  <si>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</si>
  <si>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</si>
  <si>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</si>
  <si>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</si>
  <si>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</si>
  <si>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</si>
  <si>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</si>
  <si>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</si>
  <si>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</si>
  <si>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</si>
  <si>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</si>
  <si>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</si>
  <si>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</si>
  <si>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</si>
  <si>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</si>
  <si>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</si>
  <si>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</si>
  <si>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</si>
  <si>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</si>
  <si>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</si>
  <si>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</si>
  <si>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</si>
  <si>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</si>
  <si>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</si>
  <si>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</si>
  <si>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</si>
  <si>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</si>
  <si>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</si>
  <si>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</si>
  <si>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</si>
  <si>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</si>
  <si>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</si>
  <si>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</si>
  <si>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</si>
  <si>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</si>
  <si>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</si>
  <si>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</si>
  <si>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</si>
  <si>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</si>
  <si>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</si>
  <si>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</si>
  <si>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</si>
  <si>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</si>
  <si>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</si>
  <si>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</si>
  <si>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</si>
  <si>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</si>
  <si>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</si>
  <si>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</si>
  <si>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</si>
  <si>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</si>
  <si>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</si>
  <si>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</si>
  <si>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</si>
  <si>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</si>
  <si>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</si>
  <si>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</si>
  <si>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</si>
  <si>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</si>
  <si>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</si>
  <si>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</si>
  <si>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</si>
  <si>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</si>
  <si>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</si>
  <si>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</si>
  <si>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</si>
  <si>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</si>
  <si>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</si>
  <si>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</si>
  <si>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</si>
  <si>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</si>
  <si>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</si>
  <si>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</si>
  <si>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</si>
  <si>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</si>
  <si>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</si>
  <si>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</si>
  <si>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</si>
  <si>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</si>
  <si>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</si>
  <si>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</si>
  <si>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</si>
  <si>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</si>
  <si>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</si>
  <si>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</si>
  <si>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</si>
  <si>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</si>
  <si>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</si>
  <si>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</si>
  <si>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</si>
  <si>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</si>
  <si>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</si>
  <si>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</si>
  <si>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</si>
  <si>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</si>
  <si>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</si>
  <si>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</si>
  <si>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</si>
  <si>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</si>
  <si>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</si>
  <si>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</si>
  <si>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</si>
  <si>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</si>
  <si>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</si>
  <si>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</si>
  <si>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</si>
  <si>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</si>
  <si>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</si>
  <si>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</si>
  <si>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</si>
  <si>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</si>
  <si>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</si>
  <si>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</si>
  <si>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</si>
  <si>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</si>
  <si>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</si>
  <si>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</si>
  <si>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</si>
  <si>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</si>
  <si>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</si>
  <si>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</si>
  <si>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</si>
  <si>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</si>
  <si>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</si>
  <si>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</si>
  <si>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</si>
  <si>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</si>
  <si>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</si>
  <si>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</si>
  <si>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</si>
  <si>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</si>
  <si>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</si>
  <si>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</si>
  <si>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</si>
  <si>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</si>
  <si>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</si>
  <si>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</si>
  <si>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</si>
  <si>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</si>
  <si>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</si>
  <si>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</si>
  <si>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</si>
  <si>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</si>
  <si>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</si>
  <si>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</si>
  <si>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</si>
  <si>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</si>
  <si>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</si>
  <si>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</si>
  <si>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</si>
  <si>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</si>
  <si>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</si>
  <si>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</si>
  <si>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</si>
  <si>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</si>
  <si>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</si>
  <si>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</si>
  <si>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</si>
  <si>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</si>
  <si>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</si>
  <si>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</si>
  <si>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</si>
  <si>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</si>
  <si>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</si>
  <si>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</si>
  <si>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</si>
  <si>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</si>
  <si>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</si>
  <si>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</si>
  <si>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</si>
  <si>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</si>
  <si>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</si>
  <si>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</si>
  <si>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</si>
  <si>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</si>
  <si>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</si>
  <si>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</si>
  <si>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</si>
  <si>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</si>
  <si>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</si>
  <si>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</si>
  <si>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</si>
  <si>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</si>
  <si>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</si>
  <si>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</si>
  <si>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</si>
  <si>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</si>
  <si>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</si>
  <si>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</si>
  <si>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</si>
  <si>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</si>
  <si>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</si>
  <si>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</si>
  <si>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</si>
  <si>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</si>
  <si>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</si>
  <si>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</si>
  <si>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</si>
  <si>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</si>
  <si>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</si>
  <si>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</si>
  <si>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</si>
  <si>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</si>
  <si>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</si>
  <si>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</si>
  <si>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</si>
  <si>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</si>
  <si>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</si>
  <si>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</si>
  <si>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</si>
  <si>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</si>
  <si>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</si>
  <si>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</si>
  <si>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</si>
  <si>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</si>
  <si>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</si>
  <si>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</si>
  <si>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</si>
  <si>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</si>
  <si>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</si>
  <si>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</si>
  <si>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</si>
  <si>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</si>
  <si>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</si>
  <si>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</si>
  <si>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</si>
  <si>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</si>
  <si>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</si>
  <si>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</si>
  <si>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</si>
  <si>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</si>
  <si>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</si>
  <si>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</si>
  <si>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</si>
  <si>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</si>
  <si>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</si>
  <si>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</si>
  <si>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</si>
  <si>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</si>
  <si>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</si>
  <si>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</si>
  <si>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</si>
  <si>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</si>
  <si>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</si>
  <si>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</si>
  <si>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</si>
  <si>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</si>
  <si>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</si>
  <si>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</si>
  <si>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</si>
  <si>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</si>
  <si>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</si>
  <si>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</si>
  <si>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</si>
  <si>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</si>
  <si>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</si>
  <si>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</si>
  <si>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</si>
  <si>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</si>
  <si>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</si>
  <si>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</si>
  <si>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</si>
  <si>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</si>
  <si>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</si>
  <si>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</si>
  <si>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</si>
  <si>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</si>
  <si>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</si>
  <si>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</si>
  <si>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</si>
  <si>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</si>
  <si>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</si>
  <si>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</si>
  <si>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</si>
  <si>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</si>
  <si>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</si>
  <si>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</si>
  <si>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</si>
  <si>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</si>
  <si>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</si>
  <si>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</si>
  <si>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</si>
  <si>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</si>
  <si>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</si>
  <si>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</si>
  <si>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</si>
  <si>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</si>
  <si>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</si>
  <si>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</si>
  <si>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</si>
  <si>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</si>
  <si>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</si>
  <si>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</si>
  <si>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</si>
  <si>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</si>
  <si>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</si>
  <si>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</si>
  <si>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</si>
  <si>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</si>
  <si>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</si>
  <si>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</si>
  <si>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</si>
  <si>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</si>
  <si>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</si>
  <si>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</si>
  <si>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</si>
  <si>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</si>
  <si>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</si>
  <si>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</si>
  <si>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</si>
  <si>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</si>
  <si>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</si>
  <si>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</si>
  <si>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</si>
  <si>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</si>
  <si>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</si>
  <si>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</si>
  <si>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</si>
  <si>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</si>
  <si>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</si>
  <si>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</si>
  <si>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</si>
  <si>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</si>
  <si>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</si>
  <si>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</si>
  <si>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</si>
  <si>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</si>
  <si>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</si>
  <si>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</si>
  <si>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</si>
  <si>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</si>
  <si>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</si>
  <si>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</si>
  <si>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</si>
  <si>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</si>
  <si>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</si>
  <si>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</si>
  <si>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</si>
  <si>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</si>
  <si>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</si>
  <si>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</si>
  <si>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</si>
  <si>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</si>
  <si>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</si>
  <si>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</si>
  <si>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</si>
  <si>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</si>
  <si>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</si>
  <si>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</si>
  <si>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</si>
  <si>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</si>
  <si>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</si>
  <si>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</si>
  <si>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</si>
  <si>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</si>
  <si>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</si>
  <si>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</si>
  <si>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</si>
  <si>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</si>
  <si>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</si>
  <si>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</si>
  <si>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</si>
  <si>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</si>
  <si>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</si>
  <si>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</si>
  <si>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</si>
  <si>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</si>
  <si>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</si>
  <si>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</si>
  <si>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</si>
  <si>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</si>
  <si>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</si>
  <si>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</si>
  <si>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</si>
  <si>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</si>
  <si>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</si>
  <si>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</si>
  <si>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</si>
  <si>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</si>
  <si>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</si>
  <si>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</si>
  <si>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</si>
  <si>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</si>
  <si>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</si>
  <si>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</si>
  <si>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</si>
  <si>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</si>
  <si>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</si>
  <si>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</si>
  <si>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</si>
  <si>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</si>
  <si>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</si>
  <si>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</si>
  <si>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</si>
  <si>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</si>
  <si>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</si>
  <si>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</si>
  <si>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</si>
  <si>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</si>
  <si>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</si>
  <si>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</si>
  <si>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</si>
  <si>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</si>
  <si>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</si>
  <si>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</si>
  <si>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</si>
  <si>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</si>
  <si>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</si>
  <si>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</si>
  <si>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</si>
  <si>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</si>
  <si>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</si>
  <si>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</si>
  <si>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</si>
  <si>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</si>
  <si>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</si>
  <si>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</si>
  <si>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</si>
  <si>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</si>
  <si>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</si>
  <si>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</si>
  <si>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</si>
  <si>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</si>
  <si>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</si>
  <si>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</si>
  <si>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</si>
  <si>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</si>
  <si>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</si>
  <si>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</si>
  <si>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</si>
  <si>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</si>
  <si>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</si>
  <si>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</si>
  <si>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</si>
  <si>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</si>
  <si>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</si>
  <si>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</si>
  <si>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</si>
  <si>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</si>
  <si>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</si>
  <si>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</si>
  <si>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</si>
  <si>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</si>
  <si>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</si>
  <si>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</si>
  <si>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</si>
  <si>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</si>
  <si>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</si>
  <si>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</si>
  <si>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</si>
  <si>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</si>
  <si>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</si>
  <si>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</si>
  <si>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</si>
  <si>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</si>
  <si>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</si>
  <si>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</si>
  <si>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</si>
  <si>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</si>
  <si>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</si>
  <si>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</si>
  <si>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</si>
  <si>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</si>
  <si>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</si>
  <si>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</si>
  <si>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</si>
  <si>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</si>
  <si>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</si>
  <si>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</si>
  <si>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</si>
  <si>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</si>
  <si>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</si>
  <si>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</si>
  <si>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</si>
  <si>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</si>
  <si>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</si>
  <si>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</si>
  <si>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</si>
  <si>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</si>
  <si>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</si>
  <si>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</si>
  <si>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</si>
  <si>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</si>
  <si>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</si>
  <si>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</si>
  <si>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</si>
  <si>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</si>
  <si>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</si>
  <si>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</si>
  <si>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</si>
  <si>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</si>
  <si>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</si>
  <si>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</si>
  <si>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</si>
  <si>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</si>
  <si>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</si>
  <si>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</si>
  <si>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</si>
  <si>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</si>
  <si>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</si>
  <si>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</si>
  <si>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</si>
  <si>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</si>
  <si>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</si>
  <si>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</si>
  <si>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</si>
  <si>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</si>
  <si>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</si>
  <si>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</si>
  <si>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</si>
  <si>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</si>
  <si>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</si>
  <si>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</si>
  <si>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</si>
  <si>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</si>
  <si>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</si>
  <si>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</si>
  <si>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</si>
  <si>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</si>
  <si>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</si>
  <si>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</si>
  <si>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</si>
  <si>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</si>
  <si>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</si>
  <si>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</si>
  <si>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</si>
  <si>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</si>
  <si>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</si>
  <si>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</si>
  <si>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</si>
  <si>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</si>
  <si>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</si>
  <si>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</si>
  <si>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</si>
  <si>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</si>
  <si>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</si>
  <si>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</si>
  <si>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</si>
  <si>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</si>
  <si>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</si>
  <si>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</si>
  <si>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</si>
  <si>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</si>
  <si>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</si>
  <si>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</si>
  <si>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</si>
  <si>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</si>
  <si>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</si>
  <si>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</si>
  <si>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</si>
  <si>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</si>
  <si>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</si>
  <si>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</si>
  <si>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</si>
  <si>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</si>
  <si>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</si>
  <si>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</si>
  <si>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</si>
  <si>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</si>
  <si>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</si>
  <si>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</si>
  <si>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</si>
  <si>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</si>
  <si>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</si>
  <si>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</si>
  <si>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</si>
  <si>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</si>
  <si>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</si>
  <si>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</si>
  <si>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</si>
  <si>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</si>
  <si>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</si>
  <si>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</si>
  <si>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</si>
  <si>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</si>
  <si>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</si>
  <si>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</si>
  <si>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</si>
  <si>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</si>
  <si>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</si>
  <si>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</si>
  <si>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</si>
  <si>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</si>
  <si>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</si>
  <si>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</si>
  <si>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</si>
  <si>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</si>
  <si>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</si>
  <si>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</si>
  <si>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</si>
  <si>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</si>
  <si>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</si>
  <si>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</si>
  <si>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</si>
  <si>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</si>
  <si>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</si>
  <si>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</si>
  <si>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</si>
  <si>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</si>
  <si>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</si>
  <si>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</si>
  <si>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</si>
  <si>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</si>
  <si>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</si>
  <si>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</si>
  <si>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</si>
  <si>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</si>
  <si>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</si>
  <si>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</si>
  <si>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</si>
  <si>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</si>
  <si>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</si>
  <si>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</si>
  <si>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</si>
  <si>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</si>
  <si>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</si>
  <si>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</si>
  <si>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</si>
  <si>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</si>
  <si>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</si>
  <si>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</si>
  <si>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</si>
  <si>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</si>
  <si>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</si>
  <si>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</si>
  <si>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</si>
  <si>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</si>
  <si>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</si>
  <si>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</si>
  <si>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</si>
  <si>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</si>
  <si>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</si>
  <si>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</si>
  <si>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</si>
  <si>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</si>
  <si>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</si>
  <si>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</si>
  <si>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</si>
  <si>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</si>
  <si>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</si>
  <si>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</si>
  <si>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</si>
  <si>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</si>
  <si>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</si>
  <si>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</si>
  <si>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</si>
  <si>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</si>
  <si>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</si>
  <si>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</si>
  <si>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</si>
  <si>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</si>
  <si>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</si>
  <si>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</si>
  <si>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</si>
  <si>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</si>
  <si>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</si>
  <si>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</si>
  <si>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</si>
  <si>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</si>
  <si>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</si>
  <si>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</si>
  <si>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</si>
  <si>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</si>
  <si>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</si>
  <si>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</si>
  <si>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</si>
  <si>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</si>
  <si>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</si>
  <si>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</si>
  <si>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</si>
  <si>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</si>
  <si>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</si>
  <si>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</si>
  <si>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</si>
  <si>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</si>
  <si>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</si>
  <si>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</si>
  <si>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</si>
  <si>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</si>
  <si>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</si>
  <si>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</si>
  <si>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</si>
  <si>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</si>
  <si>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</si>
  <si>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</si>
  <si>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</si>
  <si>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</si>
  <si>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</si>
  <si>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</si>
  <si>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</si>
  <si>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</si>
  <si>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</si>
  <si>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</si>
  <si>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</si>
  <si>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</si>
  <si>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</si>
  <si>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</si>
  <si>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</si>
  <si>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</si>
  <si>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</si>
  <si>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</si>
  <si>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</si>
  <si>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</si>
  <si>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</si>
  <si>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</si>
  <si>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</si>
  <si>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</si>
  <si>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</si>
  <si>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</si>
  <si>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</si>
  <si>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</si>
  <si>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</si>
  <si>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</si>
  <si>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</si>
  <si>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</si>
  <si>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</si>
  <si>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</si>
  <si>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</si>
  <si>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</si>
  <si>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</si>
  <si>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</si>
  <si>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</si>
  <si>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</si>
  <si>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</si>
  <si>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</si>
  <si>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</si>
  <si>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</si>
  <si>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</si>
  <si>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</si>
  <si>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</si>
  <si>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</si>
  <si>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</si>
  <si>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</si>
  <si>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</si>
  <si>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</si>
  <si>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</si>
  <si>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</si>
  <si>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</si>
  <si>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</si>
  <si>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</si>
  <si>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</si>
  <si>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</si>
  <si>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</si>
  <si>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</si>
  <si>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</si>
  <si>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</si>
  <si>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</si>
  <si>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</si>
  <si>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</si>
  <si>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</si>
  <si>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</si>
  <si>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</si>
  <si>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</si>
  <si>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</si>
  <si>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</si>
  <si>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</si>
  <si>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</si>
  <si>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</si>
  <si>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</si>
  <si>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</si>
  <si>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</si>
  <si>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</si>
  <si>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</si>
  <si>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</si>
  <si>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</si>
  <si>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</si>
  <si>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</si>
  <si>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</si>
  <si>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</si>
  <si>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</si>
  <si>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</si>
  <si>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</si>
  <si>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</si>
  <si>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</si>
  <si>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</si>
  <si>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</si>
  <si>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</si>
  <si>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</si>
  <si>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</si>
  <si>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</si>
  <si>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</si>
  <si>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</si>
  <si>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</si>
  <si>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</si>
  <si>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</si>
  <si>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</si>
  <si>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</si>
  <si>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</si>
  <si>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</si>
  <si>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</si>
  <si>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</si>
  <si>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</si>
  <si>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</si>
  <si>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</si>
  <si>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</si>
  <si>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</si>
  <si>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</si>
  <si>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</si>
  <si>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</si>
  <si>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</si>
  <si>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</si>
  <si>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</si>
  <si>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</si>
  <si>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</si>
  <si>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</si>
  <si>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</si>
  <si>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</si>
  <si>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</si>
  <si>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</si>
  <si>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</si>
  <si>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</si>
  <si>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</si>
  <si>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</si>
  <si>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</si>
  <si>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</si>
  <si>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</si>
  <si>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</si>
  <si>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</si>
  <si>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</si>
  <si>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</si>
  <si>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</si>
  <si>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</si>
  <si>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</si>
  <si>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</si>
  <si>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</si>
  <si>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</si>
  <si>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</si>
  <si>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</si>
  <si>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</si>
  <si>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</si>
  <si>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</si>
  <si>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</si>
  <si>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</si>
  <si>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</si>
  <si>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</si>
  <si>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</si>
  <si>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</si>
  <si>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</si>
  <si>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</si>
  <si>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</si>
  <si>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</si>
  <si>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</si>
  <si>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</si>
  <si>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</si>
  <si>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</si>
  <si>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</si>
  <si>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</si>
  <si>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</si>
  <si>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</si>
  <si>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</si>
  <si>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</si>
  <si>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</si>
  <si>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</si>
  <si>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</si>
  <si>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</si>
  <si>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</si>
  <si>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</si>
  <si>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</si>
  <si>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</si>
  <si>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</si>
  <si>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</si>
  <si>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</si>
  <si>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</si>
  <si>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</si>
  <si>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</si>
  <si>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</si>
  <si>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</si>
  <si>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</si>
  <si>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</si>
  <si>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</si>
  <si>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</si>
  <si>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</si>
  <si>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</si>
  <si>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</si>
  <si>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</si>
  <si>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</si>
  <si>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</si>
  <si>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</si>
  <si>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</si>
  <si>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</si>
  <si>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</si>
  <si>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</si>
  <si>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</si>
  <si>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</si>
  <si>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</si>
  <si>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</si>
  <si>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</si>
  <si>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</si>
  <si>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</si>
  <si>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</si>
  <si>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</si>
  <si>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</si>
  <si>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</si>
  <si>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</si>
  <si>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</si>
  <si>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</si>
  <si>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</si>
  <si>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</si>
  <si>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</si>
  <si>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</si>
  <si>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</si>
  <si>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</si>
  <si>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</si>
  <si>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</si>
  <si>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</si>
  <si>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</si>
  <si>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</si>
  <si>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</si>
  <si>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</si>
  <si>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</si>
  <si>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</si>
  <si>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</si>
  <si>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</si>
  <si>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</si>
  <si>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</si>
  <si>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</si>
  <si>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</si>
  <si>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</si>
  <si>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</si>
  <si>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</si>
  <si>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</si>
  <si>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</si>
  <si>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</si>
  <si>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</si>
  <si>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</si>
  <si>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</si>
  <si>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</si>
  <si>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</si>
  <si>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</si>
  <si>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</si>
  <si>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</si>
  <si>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</si>
  <si>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</si>
  <si>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</si>
  <si>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</si>
  <si>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</si>
  <si>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</si>
  <si>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</si>
  <si>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</si>
  <si>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</si>
  <si>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</si>
  <si>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</si>
  <si>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</si>
  <si>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</si>
  <si>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</si>
  <si>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</si>
  <si>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</si>
  <si>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</si>
  <si>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</si>
  <si>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</si>
  <si>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</si>
  <si>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</si>
  <si>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</si>
  <si>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</si>
  <si>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</si>
  <si>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</si>
  <si>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</si>
  <si>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</si>
  <si>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</si>
  <si>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</si>
  <si>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</si>
  <si>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</si>
  <si>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</si>
  <si>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</si>
  <si>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</si>
  <si>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</si>
  <si>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</si>
  <si>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</si>
  <si>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</si>
  <si>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</si>
  <si>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</si>
  <si>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</si>
  <si>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</si>
  <si>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</si>
  <si>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</si>
  <si>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</si>
  <si>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</si>
  <si>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</si>
  <si>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</si>
  <si>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</si>
  <si>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</si>
  <si>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</si>
  <si>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</si>
  <si>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</si>
  <si>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</si>
  <si>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</si>
  <si>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</si>
  <si>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</si>
  <si>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</si>
  <si>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</si>
  <si>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</si>
  <si>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</si>
  <si>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</si>
  <si>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</si>
  <si>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</si>
  <si>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</si>
  <si>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</si>
  <si>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</si>
  <si>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</si>
  <si>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</si>
  <si>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</si>
  <si>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</si>
  <si>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</si>
  <si>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</si>
  <si>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</si>
  <si>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</si>
  <si>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</si>
  <si>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</si>
  <si>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</si>
  <si>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</si>
  <si>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</si>
  <si>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</si>
  <si>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</si>
  <si>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</si>
  <si>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</si>
  <si>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</si>
  <si>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</si>
  <si>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</si>
  <si>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</si>
  <si>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</si>
  <si>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</si>
  <si>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</si>
  <si>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</si>
  <si>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</si>
  <si>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</si>
  <si>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</si>
  <si>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</si>
  <si>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</si>
  <si>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</si>
  <si>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</si>
  <si>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</si>
  <si>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</si>
  <si>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</si>
  <si>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</si>
  <si>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</si>
  <si>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</si>
  <si>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</si>
  <si>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</si>
  <si>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</si>
  <si>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</si>
  <si>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</si>
  <si>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</si>
  <si>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</si>
  <si>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</si>
  <si>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</si>
  <si>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</si>
  <si>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</si>
  <si>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</si>
  <si>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</si>
  <si>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</si>
  <si>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</si>
  <si>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</si>
  <si>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</si>
  <si>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</si>
  <si>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</si>
  <si>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</si>
  <si>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</si>
  <si>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</si>
  <si>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</si>
  <si>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</si>
  <si>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</si>
  <si>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</si>
  <si>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</si>
  <si>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</si>
  <si>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</si>
  <si>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</si>
  <si>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</si>
  <si>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</si>
  <si>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</si>
  <si>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</si>
  <si>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</si>
  <si>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</si>
  <si>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</si>
  <si>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</si>
  <si>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</si>
  <si>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</si>
  <si>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</si>
  <si>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</si>
  <si>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</si>
  <si>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</si>
  <si>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</si>
  <si>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</si>
  <si>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</si>
  <si>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</si>
  <si>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</si>
  <si>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</si>
  <si>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</si>
  <si>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</si>
  <si>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</si>
  <si>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</si>
  <si>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</si>
  <si>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</si>
  <si>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</si>
  <si>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</si>
  <si>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</si>
  <si>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</si>
  <si>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</si>
  <si>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</si>
  <si>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</si>
  <si>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</si>
  <si>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</si>
  <si>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</si>
  <si>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</si>
  <si>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</si>
  <si>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</si>
  <si>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</si>
  <si>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</si>
  <si>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</si>
  <si>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</si>
  <si>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</si>
  <si>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</si>
  <si>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</si>
  <si>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</si>
  <si>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</si>
  <si>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</si>
  <si>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</si>
  <si>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</si>
  <si>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</si>
  <si>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</si>
  <si>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</si>
  <si>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</si>
  <si>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</si>
  <si>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</si>
  <si>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</si>
  <si>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</si>
  <si>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</si>
  <si>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</si>
  <si>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</si>
  <si>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</si>
  <si>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</si>
  <si>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</si>
  <si>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</si>
  <si>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</si>
  <si>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</si>
  <si>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</si>
  <si>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</si>
  <si>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</si>
  <si>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</si>
  <si>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</si>
  <si>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</si>
  <si>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</si>
  <si>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</si>
  <si>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</si>
  <si>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</si>
  <si>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</si>
  <si>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</si>
  <si>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</si>
  <si>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</si>
  <si>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</si>
  <si>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</si>
  <si>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</si>
  <si>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</si>
  <si>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</si>
  <si>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</si>
  <si>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</si>
  <si>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</si>
  <si>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</si>
  <si>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</si>
  <si>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</si>
  <si>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</si>
  <si>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</si>
  <si>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</si>
  <si>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</si>
  <si>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</si>
  <si>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</si>
  <si>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</si>
  <si>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</si>
  <si>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</si>
  <si>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</si>
  <si>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</si>
  <si>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</si>
  <si>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</si>
  <si>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</si>
  <si>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</si>
  <si>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</si>
  <si>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</si>
  <si>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</si>
  <si>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</si>
  <si>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</si>
  <si>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</si>
  <si>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</si>
  <si>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</si>
  <si>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</si>
  <si>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</si>
  <si>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</si>
  <si>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</si>
  <si>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</si>
  <si>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</si>
  <si>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</si>
  <si>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</si>
  <si>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</si>
  <si>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</si>
  <si>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</si>
  <si>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</si>
  <si>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</si>
  <si>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</si>
  <si>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</si>
  <si>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</si>
  <si>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</si>
  <si>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</si>
  <si>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</si>
  <si>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</si>
  <si>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</si>
  <si>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</si>
  <si>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</si>
  <si>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</si>
  <si>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</si>
  <si>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</si>
  <si>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</si>
  <si>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</si>
  <si>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</si>
  <si>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</si>
  <si>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</si>
  <si>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</si>
  <si>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</si>
  <si>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</si>
  <si>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</si>
  <si>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</si>
  <si>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</si>
  <si>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</si>
  <si>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</si>
  <si>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</si>
  <si>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</si>
  <si>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</si>
  <si>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</si>
  <si>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</si>
  <si>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</si>
  <si>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</si>
  <si>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</si>
  <si>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</si>
  <si>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</si>
  <si>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</si>
  <si>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</si>
  <si>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</si>
  <si>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</si>
  <si>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</si>
  <si>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</si>
  <si>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</si>
  <si>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</si>
  <si>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</si>
  <si>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</si>
  <si>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</si>
  <si>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</si>
  <si>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</si>
  <si>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</si>
  <si>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</si>
  <si>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</si>
  <si>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</si>
  <si>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</si>
  <si>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</si>
  <si>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</si>
  <si>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</si>
  <si>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</si>
  <si>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</si>
  <si>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</si>
  <si>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</si>
  <si>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</si>
  <si>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</si>
  <si>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</si>
  <si>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</si>
  <si>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</si>
  <si>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</si>
  <si>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</si>
  <si>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</si>
  <si>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</si>
  <si>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</si>
  <si>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</si>
  <si>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</si>
  <si>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</si>
  <si>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</si>
  <si>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</si>
  <si>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</si>
  <si>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</si>
  <si>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</si>
  <si>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</si>
  <si>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</si>
  <si>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</si>
  <si>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</si>
  <si>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</si>
  <si>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</si>
  <si>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</si>
  <si>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</si>
  <si>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</si>
  <si>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</si>
  <si>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</si>
  <si>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</si>
  <si>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</si>
  <si>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</si>
  <si>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</si>
  <si>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</si>
  <si>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</si>
  <si>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</si>
  <si>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</si>
  <si>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</si>
  <si>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</si>
  <si>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</si>
  <si>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</si>
  <si>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</si>
  <si>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</si>
  <si>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</si>
  <si>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</si>
  <si>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</si>
  <si>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</si>
  <si>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</si>
  <si>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</si>
  <si>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</si>
  <si>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</si>
  <si>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</si>
  <si>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</si>
  <si>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</si>
  <si>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</si>
  <si>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</si>
  <si>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</si>
  <si>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</si>
  <si>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</si>
  <si>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</si>
  <si>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</si>
  <si>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</si>
  <si>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</si>
  <si>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</si>
  <si>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</si>
  <si>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</si>
  <si>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</si>
  <si>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</si>
  <si>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</si>
  <si>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</si>
  <si>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</si>
  <si>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</si>
  <si>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</si>
  <si>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</si>
  <si>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</si>
  <si>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</si>
  <si>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</si>
  <si>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</si>
  <si>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</si>
  <si>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</si>
  <si>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</si>
  <si>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</si>
  <si>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</si>
  <si>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</si>
  <si>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</si>
  <si>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</si>
  <si>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</si>
  <si>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</si>
  <si>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</si>
  <si>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</si>
  <si>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</si>
  <si>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</si>
  <si>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</si>
  <si>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</si>
  <si>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</si>
  <si>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</si>
  <si>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</si>
  <si>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</si>
  <si>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</si>
  <si>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</si>
  <si>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</si>
  <si>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</si>
  <si>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</si>
  <si>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</si>
  <si>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</si>
  <si>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</si>
  <si>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</si>
  <si>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</si>
  <si>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</si>
  <si>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</si>
  <si>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</si>
  <si>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</si>
  <si>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</si>
  <si>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</si>
  <si>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</si>
  <si>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</si>
  <si>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</si>
  <si>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</si>
  <si>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</si>
  <si>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</si>
  <si>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</si>
  <si>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</si>
  <si>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</si>
  <si>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</si>
  <si>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</si>
  <si>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</si>
  <si>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</si>
  <si>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</si>
  <si>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</si>
  <si>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</si>
  <si>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</si>
  <si>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</si>
  <si>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</si>
  <si>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</si>
  <si>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</si>
  <si>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</si>
  <si>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</si>
  <si>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</si>
  <si>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</si>
  <si>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</si>
  <si>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</si>
  <si>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</si>
  <si>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</si>
  <si>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</si>
  <si>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</si>
  <si>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</si>
  <si>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</si>
  <si>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</si>
  <si>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</si>
  <si>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</si>
  <si>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</si>
  <si>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</si>
  <si>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</si>
  <si>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</si>
  <si>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</si>
  <si>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</si>
  <si>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</si>
  <si>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</si>
  <si>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</si>
  <si>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</si>
  <si>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</si>
  <si>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</si>
  <si>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</si>
  <si>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</si>
  <si>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</si>
  <si>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</si>
  <si>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</si>
  <si>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</si>
  <si>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</si>
  <si>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</si>
  <si>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</si>
  <si>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</si>
  <si>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</si>
  <si>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</si>
  <si>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</si>
  <si>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</si>
  <si>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</si>
  <si>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</si>
  <si>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</si>
  <si>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</si>
  <si>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</si>
  <si>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</si>
  <si>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</si>
  <si>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</si>
  <si>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</si>
  <si>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</si>
  <si>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</si>
  <si>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</si>
  <si>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</si>
  <si>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</si>
  <si>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</si>
  <si>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</si>
  <si>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</si>
  <si>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</si>
  <si>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</si>
  <si>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</si>
  <si>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</si>
  <si>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</si>
  <si>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</si>
  <si>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</si>
  <si>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</si>
  <si>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</si>
  <si>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</si>
  <si>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</si>
  <si>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</si>
  <si>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</si>
  <si>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</si>
  <si>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</si>
  <si>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</si>
  <si>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</si>
  <si>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</si>
  <si>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</si>
  <si>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</si>
  <si>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</si>
  <si>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</si>
  <si>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</si>
  <si>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</si>
  <si>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</si>
  <si>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</si>
  <si>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</si>
  <si>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</si>
  <si>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</si>
  <si>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</si>
  <si>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</si>
  <si>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</si>
  <si>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</si>
  <si>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</si>
  <si>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</si>
  <si>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</si>
  <si>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</si>
  <si>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</si>
  <si>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</si>
  <si>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</si>
  <si>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</si>
  <si>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</si>
  <si>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</si>
  <si>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</si>
  <si>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</si>
  <si>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</si>
  <si>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</si>
  <si>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</si>
  <si>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</si>
  <si>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</si>
  <si>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</si>
  <si>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</si>
  <si>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</si>
  <si>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</si>
  <si>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</si>
  <si>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</si>
  <si>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</si>
  <si>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</si>
  <si>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</si>
  <si>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</si>
  <si>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</si>
  <si>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</si>
  <si>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</si>
  <si>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</si>
  <si>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</si>
  <si>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</si>
  <si>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</si>
  <si>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</si>
  <si>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</si>
  <si>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</si>
  <si>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</si>
  <si>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</si>
  <si>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</si>
  <si>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</si>
  <si>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</si>
  <si>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</si>
  <si>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</si>
  <si>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</si>
  <si>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</si>
  <si>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</si>
  <si>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</si>
  <si>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</si>
  <si>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</si>
  <si>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</si>
  <si>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</si>
  <si>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</si>
  <si>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</si>
  <si>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</si>
  <si>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</si>
  <si>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</si>
  <si>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</si>
  <si>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</si>
  <si>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</si>
  <si>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</si>
  <si>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</si>
  <si>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</si>
  <si>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</si>
  <si>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</si>
  <si>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</si>
  <si>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</si>
  <si>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</si>
  <si>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</si>
  <si>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</si>
  <si>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</si>
  <si>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</si>
  <si>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</si>
  <si>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</si>
  <si>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</si>
  <si>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</si>
  <si>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</si>
  <si>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</si>
  <si>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</si>
  <si>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</si>
  <si>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</si>
  <si>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</si>
  <si>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</si>
  <si>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</si>
  <si>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</si>
  <si>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</si>
  <si>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</si>
  <si>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</si>
  <si>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</si>
  <si>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</si>
  <si>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</si>
  <si>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</si>
  <si>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</si>
  <si>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</si>
  <si>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</si>
  <si>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</si>
  <si>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</si>
  <si>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</si>
  <si>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</si>
  <si>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</si>
  <si>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</si>
  <si>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</si>
  <si>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</si>
  <si>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</si>
  <si>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</si>
  <si>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</si>
  <si>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</si>
  <si>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</si>
  <si>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</si>
  <si>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</si>
  <si>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</si>
  <si>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</si>
  <si>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</si>
  <si>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</si>
  <si>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</si>
  <si>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</si>
  <si>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</si>
  <si>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</si>
  <si>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</si>
  <si>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</si>
  <si>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</si>
  <si>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</si>
  <si>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</si>
  <si>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</si>
  <si>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</si>
  <si>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</si>
  <si>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</si>
  <si>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</si>
  <si>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</si>
  <si>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</si>
  <si>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</si>
  <si>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</si>
  <si>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</si>
  <si>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</si>
  <si>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</si>
  <si>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</si>
  <si>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</si>
  <si>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</si>
  <si>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</si>
  <si>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</si>
  <si>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</si>
  <si>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</si>
  <si>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</si>
  <si>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</si>
  <si>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</si>
  <si>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</si>
  <si>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</si>
  <si>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</si>
  <si>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</si>
  <si>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</si>
  <si>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</si>
  <si>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</si>
  <si>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</si>
  <si>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</si>
  <si>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</si>
  <si>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</si>
  <si>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</si>
  <si>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</si>
  <si>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</si>
  <si>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</si>
  <si>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</si>
  <si>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</si>
  <si>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</si>
  <si>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</si>
  <si>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</si>
  <si>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</si>
  <si>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</si>
  <si>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</si>
  <si>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</si>
  <si>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</si>
  <si>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</si>
  <si>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</si>
  <si>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</si>
  <si>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</si>
  <si>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</si>
  <si>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</si>
  <si>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</si>
  <si>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</si>
  <si>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</si>
  <si>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</si>
  <si>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</si>
  <si>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</si>
  <si>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</si>
  <si>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</si>
  <si>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</si>
  <si>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</si>
  <si>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</si>
  <si>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</si>
  <si>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</si>
  <si>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</si>
  <si>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</si>
  <si>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</si>
  <si>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</si>
  <si>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</si>
  <si>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</si>
  <si>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</si>
  <si>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</si>
  <si>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</si>
  <si>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</si>
  <si>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</si>
  <si>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</si>
  <si>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</si>
  <si>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</si>
  <si>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</si>
  <si>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</si>
  <si>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</si>
  <si>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</si>
  <si>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</si>
  <si>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</si>
  <si>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</si>
  <si>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</si>
  <si>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</si>
  <si>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</si>
  <si>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</si>
  <si>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</si>
  <si>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</si>
  <si>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</si>
  <si>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</si>
  <si>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</si>
  <si>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</si>
  <si>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</si>
  <si>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</si>
  <si>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</si>
  <si>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</si>
  <si>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</si>
  <si>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</si>
  <si>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</si>
  <si>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</si>
  <si>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</si>
  <si>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</si>
  <si>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</si>
  <si>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</si>
  <si>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</si>
  <si>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</si>
  <si>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</si>
  <si>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</si>
  <si>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</si>
  <si>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</si>
  <si>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</si>
  <si>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</si>
  <si>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</si>
  <si>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</si>
  <si>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</si>
  <si>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</si>
  <si>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</si>
  <si>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</si>
  <si>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</si>
  <si>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</si>
  <si>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</si>
  <si>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</si>
  <si>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</si>
  <si>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</si>
  <si>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</si>
  <si>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</si>
  <si>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</si>
  <si>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</si>
  <si>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</si>
  <si>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</si>
  <si>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</si>
  <si>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</si>
  <si>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</si>
  <si>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</si>
  <si>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</si>
  <si>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</si>
  <si>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</si>
  <si>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</si>
  <si>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</si>
  <si>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</si>
  <si>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</si>
  <si>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</si>
  <si>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</si>
  <si>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</si>
  <si>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</si>
  <si>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</si>
  <si>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</si>
  <si>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</si>
  <si>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</si>
  <si>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</si>
  <si>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</si>
  <si>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</si>
  <si>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</si>
  <si>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</si>
  <si>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</si>
  <si>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</si>
  <si>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</si>
  <si>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</si>
  <si>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</si>
  <si>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</si>
  <si>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</si>
  <si>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</si>
  <si>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</si>
  <si>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</si>
  <si>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</si>
  <si>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</si>
  <si>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</si>
  <si>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</si>
  <si>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</si>
  <si>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</si>
  <si>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</si>
  <si>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</si>
  <si>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</si>
  <si>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</si>
  <si>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</si>
  <si>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</si>
  <si>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</si>
  <si>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</si>
  <si>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</si>
  <si>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</si>
  <si>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</si>
  <si>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</si>
  <si>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</si>
  <si>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</si>
  <si>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</si>
  <si>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</si>
  <si>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</si>
  <si>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</si>
  <si>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</si>
  <si>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</si>
  <si>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</si>
  <si>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</si>
  <si>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</si>
  <si>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</si>
  <si>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</si>
  <si>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</si>
  <si>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</si>
  <si>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</si>
  <si>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</si>
  <si>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</si>
  <si>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</si>
  <si>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</si>
  <si>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</si>
  <si>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</si>
  <si>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</si>
  <si>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</si>
  <si>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</si>
  <si>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</si>
  <si>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</si>
  <si>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</si>
  <si>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</si>
  <si>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</si>
  <si>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</si>
  <si>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</si>
  <si>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</si>
  <si>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</si>
  <si>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</si>
  <si>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</si>
  <si>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</si>
  <si>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</si>
  <si>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</si>
  <si>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</si>
  <si>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</si>
  <si>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</si>
  <si>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</si>
  <si>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</si>
  <si>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</si>
  <si>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</si>
  <si>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</si>
  <si>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</si>
  <si>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</si>
  <si>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</si>
  <si>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</si>
  <si>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</si>
  <si>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</si>
  <si>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</si>
  <si>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</si>
  <si>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</si>
  <si>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</si>
  <si>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</si>
  <si>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</si>
  <si>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</si>
  <si>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</si>
  <si>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</si>
  <si>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</si>
  <si>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</si>
  <si>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</si>
  <si>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</si>
  <si>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</si>
  <si>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</si>
  <si>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</si>
  <si>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</si>
  <si>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</si>
  <si>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</si>
  <si>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</si>
  <si>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</si>
  <si>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</si>
  <si>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</si>
  <si>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</si>
  <si>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</si>
  <si>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</si>
  <si>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</si>
  <si>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</si>
  <si>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</si>
  <si>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</si>
  <si>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</si>
  <si>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</si>
  <si>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</si>
  <si>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</si>
  <si>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</si>
  <si>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</si>
  <si>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</si>
  <si>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</si>
  <si>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</si>
  <si>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</si>
  <si>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</si>
  <si>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</si>
  <si>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</si>
  <si>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</si>
  <si>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</si>
  <si>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</si>
  <si>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</si>
  <si>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</si>
  <si>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</si>
  <si>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</si>
  <si>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</si>
  <si>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</si>
  <si>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</si>
  <si>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</si>
  <si>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</si>
  <si>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</si>
  <si>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</si>
  <si>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</si>
  <si>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</si>
  <si>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</si>
  <si>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</si>
  <si>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</si>
  <si>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</si>
  <si>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</si>
  <si>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</si>
  <si>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</si>
  <si>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</si>
  <si>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</si>
  <si>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</si>
  <si>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</si>
  <si>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</si>
  <si>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</si>
  <si>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</si>
  <si>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</si>
  <si>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</si>
  <si>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</si>
  <si>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</si>
  <si>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</si>
  <si>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</si>
  <si>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</si>
  <si>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</si>
  <si>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</si>
  <si>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</si>
  <si>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</si>
  <si>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</si>
  <si>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</si>
  <si>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</si>
  <si>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</si>
  <si>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</si>
  <si>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</si>
  <si>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</si>
  <si>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</si>
  <si>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</si>
  <si>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</si>
  <si>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</si>
  <si>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</si>
  <si>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</si>
  <si>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</si>
  <si>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</si>
  <si>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</si>
  <si>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</si>
  <si>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</si>
  <si>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</si>
  <si>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</si>
  <si>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</si>
  <si>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</si>
  <si>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</si>
  <si>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</si>
  <si>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</si>
  <si>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</si>
  <si>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</si>
  <si>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</si>
  <si>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</si>
  <si>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</si>
  <si>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</si>
  <si>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</si>
  <si>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</si>
  <si>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</si>
  <si>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</si>
  <si>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</si>
  <si>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</si>
  <si>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</si>
  <si>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</si>
  <si>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</si>
  <si>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</si>
  <si>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</si>
  <si>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</si>
  <si>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</si>
  <si>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</si>
  <si>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</si>
  <si>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</si>
  <si>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</si>
  <si>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</si>
  <si>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</si>
  <si>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</si>
  <si>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</si>
  <si>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</si>
  <si>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</si>
  <si>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</si>
  <si>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</si>
  <si>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</si>
  <si>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</si>
  <si>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</si>
  <si>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</si>
  <si>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</si>
  <si>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</si>
  <si>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</si>
  <si>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</si>
  <si>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</si>
  <si>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</si>
  <si>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</si>
  <si>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</si>
  <si>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</si>
  <si>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</si>
  <si>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</si>
  <si>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</si>
  <si>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</si>
  <si>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</si>
  <si>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</si>
  <si>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</si>
  <si>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</si>
  <si>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</si>
  <si>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</si>
  <si>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</si>
  <si>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</si>
  <si>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</si>
  <si>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</si>
  <si>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</si>
  <si>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</si>
  <si>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</si>
  <si>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</si>
  <si>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</si>
  <si>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</si>
  <si>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</si>
  <si>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</si>
  <si>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</si>
  <si>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</si>
  <si>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</si>
  <si>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</si>
  <si>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</si>
  <si>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</si>
  <si>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</si>
  <si>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</si>
  <si>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</si>
  <si>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</si>
  <si>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</si>
  <si>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</si>
  <si>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</si>
  <si>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</si>
  <si>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</si>
  <si>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</si>
  <si>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</si>
  <si>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</si>
  <si>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</si>
  <si>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</si>
  <si>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</si>
  <si>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</si>
  <si>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</si>
  <si>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</si>
  <si>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</si>
  <si>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</si>
  <si>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</si>
  <si>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</si>
  <si>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</si>
  <si>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</si>
  <si>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</si>
  <si>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</si>
  <si>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</si>
  <si>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</si>
  <si>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</si>
  <si>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</si>
  <si>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</si>
  <si>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</si>
  <si>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</si>
  <si>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</si>
  <si>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</si>
  <si>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</si>
  <si>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</si>
  <si>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</si>
  <si>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</si>
  <si>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</si>
  <si>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</si>
  <si>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</si>
  <si>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</si>
  <si>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</si>
  <si>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</si>
  <si>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</si>
  <si>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</si>
  <si>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</si>
  <si>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</si>
  <si>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</si>
  <si>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</si>
  <si>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</si>
  <si>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</si>
  <si>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</si>
  <si>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</si>
  <si>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</si>
  <si>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</si>
  <si>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</si>
  <si>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</si>
  <si>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</si>
  <si>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</si>
  <si>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</si>
  <si>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</si>
  <si>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</si>
  <si>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</si>
  <si>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</si>
  <si>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</si>
  <si>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</si>
  <si>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</si>
  <si>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</si>
  <si>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</si>
  <si>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</si>
  <si>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</si>
  <si>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</si>
  <si>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</si>
  <si>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</si>
  <si>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</si>
  <si>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</si>
  <si>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</si>
  <si>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</si>
  <si>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</si>
  <si>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</si>
  <si>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</si>
  <si>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</si>
  <si>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</si>
  <si>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</si>
  <si>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</si>
  <si>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</si>
  <si>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</si>
  <si>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</si>
  <si>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</si>
  <si>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</si>
  <si>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</si>
  <si>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</si>
  <si>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</si>
  <si>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</si>
  <si>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</si>
  <si>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</si>
  <si>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</si>
  <si>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</si>
  <si>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</si>
  <si>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</si>
  <si>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</si>
  <si>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</si>
  <si>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</si>
  <si>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</si>
  <si>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</si>
  <si>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</si>
  <si>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</si>
  <si>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</si>
  <si>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</si>
  <si>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</si>
  <si>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</si>
  <si>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</si>
  <si>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</si>
  <si>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</si>
  <si>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</si>
  <si>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</si>
  <si>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</si>
  <si>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</si>
  <si>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</si>
  <si>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</si>
  <si>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</si>
  <si>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</si>
  <si>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</si>
  <si>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</si>
  <si>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</si>
  <si>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</si>
  <si>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</si>
  <si>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</si>
  <si>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</si>
  <si>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</si>
  <si>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</si>
  <si>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</si>
  <si>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</si>
  <si>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</si>
  <si>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</si>
  <si>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</si>
  <si>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</si>
  <si>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</si>
  <si>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</si>
  <si>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</si>
  <si>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</si>
  <si>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</si>
  <si>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</si>
  <si>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</si>
  <si>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</si>
  <si>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</si>
  <si>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</si>
  <si>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</si>
  <si>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</si>
  <si>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</si>
  <si>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</si>
  <si>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</si>
  <si>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</si>
  <si>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</si>
  <si>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</si>
  <si>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</si>
  <si>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</si>
  <si>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</si>
  <si>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</si>
  <si>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</si>
  <si>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</si>
  <si>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</si>
  <si>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</si>
  <si>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</si>
  <si>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</si>
  <si>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</si>
  <si>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</si>
  <si>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</si>
  <si>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</si>
  <si>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</si>
  <si>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</si>
  <si>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</si>
  <si>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</si>
  <si>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</si>
  <si>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</si>
  <si>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</si>
  <si>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</si>
  <si>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</si>
  <si>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</si>
  <si>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</si>
  <si>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</si>
  <si>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</si>
  <si>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</si>
  <si>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</si>
  <si>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</si>
  <si>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</si>
  <si>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</si>
  <si>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</si>
  <si>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</si>
  <si>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</si>
  <si>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</si>
  <si>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</si>
  <si>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</si>
  <si>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</si>
  <si>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</si>
  <si>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</si>
  <si>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</si>
  <si>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</si>
  <si>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</si>
  <si>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</si>
  <si>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</si>
  <si>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</si>
  <si>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</si>
  <si>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</si>
  <si>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</si>
  <si>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</si>
  <si>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</si>
  <si>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</si>
  <si>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</si>
  <si>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</si>
  <si>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</si>
  <si>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</si>
  <si>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</si>
  <si>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</si>
  <si>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</si>
  <si>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</si>
  <si>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</si>
  <si>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</si>
  <si>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</si>
  <si>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</si>
  <si>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</si>
  <si>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</si>
  <si>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</si>
  <si>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</si>
  <si>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</si>
  <si>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</si>
  <si>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</si>
  <si>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</si>
  <si>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</si>
  <si>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</si>
  <si>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</si>
  <si>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</si>
  <si>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</si>
  <si>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</si>
  <si>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</si>
  <si>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</si>
  <si>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</si>
  <si>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</si>
  <si>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</si>
  <si>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</si>
  <si>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</si>
  <si>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</si>
  <si>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</si>
  <si>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</si>
  <si>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</si>
  <si>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</si>
  <si>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</si>
  <si>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</si>
  <si>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</si>
  <si>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</si>
  <si>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</si>
  <si>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</si>
  <si>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</si>
  <si>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</si>
  <si>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</si>
  <si>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</si>
  <si>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</si>
  <si>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</si>
  <si>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</si>
  <si>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</si>
  <si>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</si>
  <si>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</si>
  <si>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</si>
  <si>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</si>
  <si>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</si>
  <si>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</si>
  <si>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</si>
  <si>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</si>
  <si>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</si>
  <si>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</si>
  <si>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</si>
  <si>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</si>
  <si>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</si>
  <si>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</si>
  <si>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</si>
  <si>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</si>
  <si>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</si>
  <si>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</si>
  <si>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</si>
  <si>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</si>
  <si>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</si>
  <si>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</si>
  <si>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</si>
  <si>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</si>
  <si>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</si>
  <si>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</si>
  <si>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</si>
  <si>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</si>
  <si>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</si>
  <si>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</si>
  <si>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</si>
  <si>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</si>
  <si>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</si>
  <si>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</si>
  <si>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</si>
  <si>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</si>
  <si>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</si>
  <si>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</si>
  <si>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</si>
  <si>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</si>
  <si>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</si>
  <si>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</si>
  <si>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</si>
  <si>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</si>
  <si>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</si>
  <si>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</si>
  <si>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</si>
  <si>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</si>
  <si>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</si>
  <si>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</si>
  <si>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</si>
  <si>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</si>
  <si>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</si>
  <si>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</si>
  <si>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</si>
  <si>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</si>
  <si>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</si>
  <si>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</si>
  <si>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</si>
  <si>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</si>
  <si>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</si>
  <si>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</si>
  <si>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</si>
  <si>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</si>
  <si>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</si>
  <si>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</si>
  <si>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</si>
  <si>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</si>
  <si>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</si>
  <si>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</si>
  <si>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</si>
  <si>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</si>
  <si>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</si>
  <si>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</si>
  <si>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</si>
  <si>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</si>
  <si>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</si>
  <si>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</si>
  <si>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</si>
  <si>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</si>
  <si>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</si>
  <si>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</si>
  <si>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</si>
  <si>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</si>
  <si>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</si>
  <si>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</si>
  <si>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</si>
  <si>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</si>
  <si>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</si>
  <si>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</si>
  <si>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</si>
  <si>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</si>
  <si>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</si>
  <si>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</si>
  <si>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</si>
  <si>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</si>
  <si>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</si>
  <si>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</si>
  <si>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</si>
  <si>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</si>
  <si>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</si>
  <si>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</si>
  <si>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</si>
  <si>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</si>
  <si>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</si>
  <si>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</si>
  <si>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</si>
  <si>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</si>
  <si>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</si>
  <si>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</si>
  <si>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</si>
  <si>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</si>
  <si>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</si>
  <si>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</si>
  <si>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</si>
  <si>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</si>
  <si>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</si>
  <si>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</si>
  <si>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</si>
  <si>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</si>
  <si>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</si>
  <si>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</si>
  <si>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</si>
  <si>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</si>
  <si>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</si>
  <si>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</si>
  <si>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</si>
  <si>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</si>
  <si>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</si>
  <si>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</si>
  <si>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</si>
  <si>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</si>
  <si>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</si>
  <si>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</si>
  <si>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</si>
  <si>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</si>
  <si>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</si>
  <si>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</si>
  <si>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</si>
  <si>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</si>
  <si>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</si>
  <si>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</si>
  <si>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</si>
  <si>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</si>
  <si>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</si>
  <si>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</si>
  <si>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</si>
  <si>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</si>
  <si>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</si>
  <si>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</si>
  <si>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</si>
  <si>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</si>
  <si>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</si>
  <si>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</si>
  <si>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</si>
  <si>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</si>
  <si>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</si>
  <si>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</si>
  <si>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</si>
  <si>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</si>
  <si>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</si>
  <si>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</si>
  <si>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</si>
  <si>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</si>
  <si>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</si>
  <si>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</si>
  <si>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</si>
  <si>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</si>
  <si>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</si>
  <si>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</si>
  <si>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</si>
  <si>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</si>
  <si>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</si>
  <si>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</si>
  <si>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</si>
  <si>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</si>
  <si>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</si>
  <si>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</si>
  <si>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</si>
  <si>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</si>
  <si>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</si>
  <si>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</si>
  <si>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</si>
  <si>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</si>
  <si>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</si>
  <si>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</si>
  <si>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</si>
  <si>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</si>
  <si>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</si>
  <si>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</si>
  <si>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</si>
  <si>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</si>
  <si>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</si>
  <si>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</si>
  <si>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</si>
  <si>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</si>
  <si>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</si>
  <si>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</si>
  <si>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</si>
  <si>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</si>
  <si>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</si>
  <si>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</si>
  <si>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</si>
  <si>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</si>
  <si>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</si>
  <si>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</si>
  <si>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</si>
  <si>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</si>
  <si>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</si>
  <si>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</si>
  <si>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</si>
  <si>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</si>
  <si>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</si>
  <si>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</si>
  <si>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</si>
  <si>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</si>
  <si>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</si>
  <si>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</si>
  <si>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</si>
  <si>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</si>
  <si>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</si>
  <si>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</si>
  <si>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</si>
  <si>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</si>
  <si>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</si>
  <si>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</si>
  <si>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</si>
  <si>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</si>
  <si>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</si>
  <si>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</si>
  <si>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</si>
  <si>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</si>
  <si>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</si>
  <si>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</si>
  <si>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</si>
  <si>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</si>
  <si>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</si>
  <si>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</si>
  <si>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</si>
  <si>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</si>
  <si>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</si>
  <si>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</si>
  <si>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</si>
  <si>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</si>
  <si>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</si>
  <si>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</si>
  <si>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</si>
  <si>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</si>
  <si>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</si>
  <si>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</si>
  <si>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</si>
  <si>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</si>
  <si>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</si>
  <si>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</si>
  <si>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</si>
  <si>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</si>
  <si>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</si>
  <si>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</si>
  <si>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</si>
  <si>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</si>
  <si>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</si>
  <si>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</si>
  <si>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</si>
  <si>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</si>
  <si>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</si>
  <si>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</si>
  <si>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</si>
  <si>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</si>
  <si>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</si>
  <si>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</si>
  <si>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</si>
  <si>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</si>
  <si>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</si>
  <si>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</si>
  <si>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</si>
  <si>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</si>
  <si>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</si>
  <si>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</si>
  <si>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</si>
  <si>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</si>
  <si>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</si>
  <si>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</si>
  <si>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</si>
  <si>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</si>
  <si>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</si>
  <si>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</si>
  <si>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</si>
  <si>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</si>
  <si>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</si>
  <si>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</si>
  <si>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</si>
  <si>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</si>
  <si>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</si>
  <si>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</si>
  <si>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</si>
  <si>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</si>
  <si>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</si>
  <si>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</si>
  <si>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</si>
  <si>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</si>
  <si>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</si>
  <si>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</si>
  <si>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</si>
  <si>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</si>
  <si>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</si>
  <si>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</si>
  <si>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</si>
  <si>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</si>
  <si>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</si>
  <si>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</si>
  <si>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</si>
  <si>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</si>
  <si>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</si>
  <si>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</si>
  <si>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</si>
  <si>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</si>
  <si>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</si>
  <si>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</si>
  <si>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</si>
  <si>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</si>
  <si>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</si>
  <si>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</si>
  <si>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</si>
  <si>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</si>
  <si>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</si>
  <si>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</si>
  <si>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</si>
  <si>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</si>
  <si>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</si>
  <si>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</si>
  <si>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</si>
  <si>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</si>
  <si>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</si>
  <si>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</si>
  <si>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</si>
  <si>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</si>
  <si>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</si>
  <si>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</si>
  <si>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</si>
  <si>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</si>
  <si>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</si>
  <si>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</si>
  <si>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</si>
  <si>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</si>
  <si>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</si>
  <si>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</si>
  <si>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</si>
  <si>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</si>
  <si>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</si>
  <si>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</si>
  <si>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</si>
  <si>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</si>
  <si>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</si>
  <si>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</si>
  <si>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</si>
  <si>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</si>
  <si>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</si>
  <si>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</si>
  <si>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</si>
  <si>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</si>
  <si>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</si>
  <si>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</si>
  <si>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</si>
  <si>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</si>
  <si>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</si>
  <si>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</si>
  <si>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</si>
  <si>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</si>
  <si>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</si>
  <si>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</si>
  <si>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</si>
  <si>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</si>
  <si>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</si>
  <si>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</si>
  <si>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</si>
  <si>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</si>
  <si>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</si>
  <si>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</si>
  <si>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</si>
  <si>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</si>
  <si>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</si>
  <si>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</si>
  <si>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</si>
  <si>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</si>
  <si>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</si>
  <si>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</si>
  <si>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</si>
  <si>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</si>
  <si>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</si>
  <si>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</si>
  <si>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</si>
  <si>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</si>
  <si>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</si>
  <si>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</si>
  <si>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</si>
  <si>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</si>
  <si>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</si>
  <si>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</si>
  <si>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</si>
  <si>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</si>
  <si>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</si>
  <si>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</si>
  <si>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</si>
  <si>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</si>
  <si>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</si>
  <si>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</si>
  <si>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</si>
  <si>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</si>
  <si>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</si>
  <si>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</si>
  <si>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</si>
  <si>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</si>
  <si>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</si>
  <si>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</si>
  <si>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</si>
  <si>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</si>
  <si>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</si>
  <si>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</si>
  <si>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</si>
  <si>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</si>
  <si>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</si>
  <si>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</si>
  <si>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</si>
  <si>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</si>
  <si>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</si>
  <si>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</si>
  <si>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</si>
  <si>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</si>
  <si>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</si>
  <si>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</si>
  <si>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</si>
  <si>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</si>
  <si>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</si>
  <si>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</si>
  <si>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</si>
  <si>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</si>
  <si>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</si>
  <si>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</si>
  <si>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</si>
  <si>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</si>
  <si>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</si>
  <si>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</si>
  <si>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</si>
  <si>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</si>
  <si>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</si>
  <si>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</si>
  <si>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</si>
  <si>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</si>
  <si>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</si>
  <si>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</si>
  <si>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</si>
  <si>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</si>
  <si>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</si>
  <si>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</si>
  <si>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</si>
  <si>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</si>
  <si>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</si>
  <si>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</si>
  <si>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</si>
  <si>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</si>
  <si>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</si>
  <si>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</si>
  <si>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</si>
  <si>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</si>
  <si>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</si>
  <si>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</si>
  <si>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</si>
  <si>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</si>
  <si>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</si>
  <si>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</si>
  <si>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</si>
  <si>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</si>
  <si>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</si>
  <si>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</si>
  <si>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</si>
  <si>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</si>
  <si>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</si>
  <si>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</si>
  <si>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</si>
  <si>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</si>
  <si>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</si>
  <si>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</si>
  <si>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</si>
  <si>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</si>
  <si>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</si>
  <si>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</si>
  <si>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</si>
  <si>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</si>
  <si>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</si>
  <si>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</si>
  <si>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</si>
  <si>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</si>
  <si>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</si>
  <si>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</si>
  <si>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</si>
  <si>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</si>
  <si>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</si>
  <si>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</si>
  <si>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</si>
  <si>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</si>
  <si>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</si>
  <si>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</si>
  <si>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</si>
  <si>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</si>
  <si>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</si>
  <si>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</si>
  <si>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</si>
  <si>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</si>
  <si>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</si>
  <si>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</si>
  <si>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</si>
  <si>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</si>
  <si>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</si>
  <si>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</si>
  <si>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</si>
  <si>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</si>
  <si>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</si>
  <si>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</si>
  <si>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</si>
  <si>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</si>
  <si>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</si>
  <si>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</si>
  <si>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</si>
  <si>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</si>
  <si>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</si>
  <si>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</si>
  <si>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</si>
  <si>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</si>
  <si>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</si>
  <si>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</si>
  <si>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</si>
  <si>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</si>
  <si>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</si>
  <si>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</si>
  <si>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</si>
  <si>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</si>
  <si>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</si>
  <si>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</si>
  <si>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</si>
  <si>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</si>
  <si>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</si>
  <si>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</si>
  <si>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</si>
  <si>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</si>
  <si>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</si>
  <si>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</si>
  <si>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</si>
  <si>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</si>
  <si>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</si>
  <si>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</si>
  <si>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</si>
  <si>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</si>
  <si>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</si>
  <si>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</si>
  <si>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</si>
  <si>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</si>
  <si>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</si>
  <si>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</si>
  <si>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</si>
  <si>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</si>
  <si>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</si>
  <si>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</si>
  <si>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</si>
  <si>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</si>
  <si>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</si>
  <si>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</si>
  <si>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</si>
  <si>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</si>
  <si>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</si>
  <si>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</si>
  <si>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</si>
  <si>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</si>
  <si>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</si>
  <si>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</si>
  <si>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</si>
  <si>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</si>
  <si>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</si>
  <si>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</si>
  <si>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</si>
  <si>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</si>
  <si>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</si>
  <si>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</si>
  <si>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</si>
  <si>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</si>
  <si>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</si>
  <si>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</si>
  <si>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</si>
  <si>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</si>
  <si>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</si>
  <si>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</si>
  <si>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</si>
  <si>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</si>
  <si>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</si>
  <si>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</si>
  <si>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</si>
  <si>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</si>
  <si>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</si>
  <si>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</si>
  <si>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</si>
  <si>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</si>
  <si>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</si>
  <si>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</si>
  <si>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</si>
  <si>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</si>
  <si>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</si>
  <si>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</si>
  <si>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</si>
  <si>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</si>
  <si>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</si>
  <si>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</si>
  <si>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</si>
  <si>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</si>
  <si>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</si>
  <si>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</si>
  <si>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</si>
  <si>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</si>
  <si>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</si>
  <si>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</si>
  <si>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</si>
  <si>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</si>
  <si>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</si>
  <si>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</si>
  <si>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</si>
  <si>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</si>
  <si>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</si>
  <si>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</si>
  <si>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</si>
  <si>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</si>
  <si>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</si>
  <si>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</si>
  <si>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</si>
  <si>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</si>
  <si>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</si>
  <si>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</si>
  <si>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</si>
  <si>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</si>
  <si>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</si>
  <si>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</si>
  <si>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</si>
  <si>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</si>
  <si>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</si>
  <si>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</si>
  <si>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</si>
  <si>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</si>
  <si>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</si>
  <si>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</si>
  <si>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</si>
  <si>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</si>
  <si>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</si>
  <si>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</si>
  <si>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</si>
  <si>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</si>
  <si>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</si>
  <si>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</si>
  <si>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</si>
  <si>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</si>
  <si>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</si>
  <si>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</si>
  <si>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</si>
  <si>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</si>
  <si>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</si>
  <si>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</si>
  <si>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</si>
  <si>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</si>
  <si>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</si>
  <si>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</si>
  <si>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</si>
  <si>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</si>
  <si>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</si>
  <si>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</si>
  <si>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</si>
  <si>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</si>
  <si>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</si>
  <si>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</si>
  <si>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</si>
  <si>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</si>
  <si>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</si>
  <si>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</si>
  <si>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</si>
  <si>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</si>
  <si>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</si>
  <si>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</si>
  <si>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</si>
  <si>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</si>
  <si>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</si>
  <si>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</si>
  <si>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</si>
  <si>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</si>
  <si>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</si>
  <si>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</si>
  <si>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</si>
  <si>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</si>
  <si>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</si>
  <si>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</si>
  <si>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</si>
  <si>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</si>
  <si>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</si>
  <si>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</si>
  <si>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</si>
  <si>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</si>
  <si>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</si>
  <si>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</si>
  <si>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</si>
  <si>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</si>
  <si>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</si>
  <si>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</si>
  <si>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</si>
  <si>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</si>
  <si>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</si>
  <si>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</si>
  <si>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</si>
  <si>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</si>
  <si>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</si>
  <si>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</si>
  <si>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</si>
  <si>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</si>
  <si>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</si>
  <si>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</si>
  <si>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</si>
  <si>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</si>
  <si>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</si>
  <si>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</si>
  <si>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</si>
  <si>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</si>
  <si>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</si>
  <si>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</si>
  <si>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</si>
  <si>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</si>
  <si>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</si>
  <si>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</si>
  <si>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</si>
  <si>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</si>
  <si>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</si>
  <si>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</si>
  <si>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</si>
  <si>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</si>
  <si>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</si>
  <si>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</si>
  <si>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</si>
  <si>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</si>
  <si>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</si>
  <si>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</si>
  <si>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</si>
  <si>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</si>
  <si>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</si>
  <si>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</si>
  <si>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</si>
  <si>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</si>
  <si>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</si>
  <si>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</si>
  <si>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</si>
  <si>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</si>
  <si>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</si>
  <si>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</si>
  <si>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</si>
  <si>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</si>
  <si>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</si>
  <si>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</si>
  <si>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</si>
  <si>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</si>
  <si>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</si>
  <si>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</si>
  <si>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</si>
  <si>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</si>
  <si>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</si>
  <si>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</si>
  <si>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</si>
  <si>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</si>
  <si>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</si>
  <si>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</si>
  <si>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</si>
  <si>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</si>
  <si>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</si>
  <si>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</si>
  <si>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</si>
  <si>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</si>
  <si>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</si>
  <si>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</si>
  <si>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</si>
  <si>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</si>
  <si>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</si>
  <si>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</si>
  <si>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</si>
  <si>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</si>
  <si>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</si>
  <si>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</si>
  <si>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</si>
  <si>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</si>
  <si>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</si>
  <si>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</si>
  <si>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</si>
  <si>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</si>
  <si>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</si>
  <si>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</si>
  <si>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</si>
  <si>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</si>
  <si>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</si>
  <si>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</si>
  <si>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</si>
  <si>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</si>
  <si>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</si>
  <si>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</si>
  <si>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</si>
  <si>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</si>
  <si>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</si>
  <si>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</si>
  <si>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</si>
  <si>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</si>
  <si>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</si>
  <si>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</si>
  <si>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</si>
  <si>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</si>
  <si>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</si>
  <si>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</si>
  <si>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</si>
  <si>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</si>
  <si>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</si>
  <si>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</si>
  <si>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</si>
  <si>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</si>
  <si>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</si>
  <si>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</si>
  <si>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</si>
  <si>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</si>
  <si>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</si>
  <si>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</si>
  <si>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</si>
  <si>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</si>
  <si>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</si>
  <si>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</si>
  <si>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</si>
  <si>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</si>
  <si>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</si>
  <si>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</si>
  <si>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</si>
  <si>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</si>
  <si>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</si>
  <si>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</si>
  <si>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</si>
  <si>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</si>
  <si>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</si>
  <si>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</si>
  <si>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</si>
  <si>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</si>
  <si>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</si>
  <si>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</si>
  <si>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</si>
  <si>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</si>
  <si>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</si>
  <si>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</si>
  <si>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</si>
  <si>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</si>
  <si>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</si>
  <si>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</si>
  <si>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</si>
  <si>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</si>
  <si>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</si>
  <si>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</si>
  <si>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</si>
  <si>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</si>
  <si>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</si>
  <si>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</si>
  <si>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</si>
  <si>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</si>
  <si>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</si>
  <si>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</si>
  <si>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</si>
  <si>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</si>
  <si>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</si>
  <si>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</si>
  <si>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</si>
  <si>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</si>
  <si>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</si>
  <si>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</si>
  <si>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</si>
  <si>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</si>
  <si>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</si>
  <si>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</si>
  <si>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</si>
  <si>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</si>
  <si>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</si>
  <si>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</si>
  <si>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</si>
  <si>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</si>
  <si>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</si>
  <si>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</si>
  <si>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</si>
  <si>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</si>
  <si>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</si>
  <si>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</si>
  <si>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</si>
  <si>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</si>
  <si>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</si>
  <si>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</si>
  <si>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</si>
  <si>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</si>
  <si>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</si>
  <si>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</si>
  <si>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</si>
  <si>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</si>
  <si>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</si>
  <si>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</si>
  <si>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</si>
  <si>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</si>
  <si>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</si>
  <si>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</si>
  <si>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</si>
  <si>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</si>
  <si>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</si>
  <si>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</si>
  <si>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</si>
  <si>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</si>
  <si>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</si>
  <si>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</si>
  <si>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</si>
  <si>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</si>
  <si>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</si>
  <si>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</si>
  <si>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</si>
  <si>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</si>
  <si>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</si>
  <si>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</si>
  <si>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</si>
  <si>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</si>
  <si>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</si>
  <si>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</si>
  <si>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</si>
  <si>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</si>
  <si>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</si>
  <si>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</si>
  <si>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</si>
  <si>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</si>
  <si>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</si>
  <si>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</si>
  <si>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</si>
  <si>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</si>
  <si>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</si>
  <si>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</si>
  <si>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</si>
  <si>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</si>
  <si>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</si>
  <si>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</si>
  <si>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</si>
  <si>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</si>
  <si>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</si>
  <si>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</si>
  <si>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</si>
  <si>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</si>
  <si>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</si>
  <si>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</si>
  <si>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</si>
  <si>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</si>
  <si>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</si>
  <si>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</si>
  <si>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</si>
  <si>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</si>
  <si>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</si>
  <si>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</si>
  <si>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</si>
  <si>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</si>
  <si>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</si>
  <si>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</si>
  <si>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</si>
  <si>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</si>
  <si>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</si>
  <si>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</si>
  <si>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</si>
  <si>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</si>
  <si>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</si>
  <si>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</si>
  <si>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</si>
  <si>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</si>
  <si>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</si>
  <si>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</si>
  <si>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</si>
  <si>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</si>
  <si>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</si>
  <si>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</si>
  <si>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</si>
  <si>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</si>
  <si>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</si>
  <si>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</si>
  <si>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</si>
  <si>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</si>
  <si>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</si>
  <si>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</si>
  <si>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</si>
  <si>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</si>
  <si>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</si>
  <si>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</si>
  <si>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</si>
  <si>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</si>
  <si>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</si>
  <si>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</si>
  <si>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</si>
  <si>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</si>
  <si>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</si>
  <si>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</si>
  <si>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</si>
  <si>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</si>
  <si>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</si>
  <si>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</si>
  <si>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</si>
  <si>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</si>
  <si>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</si>
  <si>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</si>
  <si>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</si>
  <si>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</si>
  <si>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</si>
  <si>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</si>
  <si>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</si>
  <si>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</si>
  <si>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</si>
  <si>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</si>
  <si>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</si>
  <si>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</si>
  <si>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</si>
  <si>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</si>
  <si>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</si>
  <si>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</si>
  <si>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</si>
  <si>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</si>
  <si>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</si>
  <si>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</si>
  <si>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</si>
  <si>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</si>
  <si>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</si>
  <si>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</si>
  <si>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</si>
  <si>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</si>
  <si>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</si>
  <si>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</si>
  <si>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</si>
  <si>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</si>
  <si>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</si>
  <si>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</si>
  <si>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</si>
  <si>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</si>
  <si>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</si>
  <si>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</si>
  <si>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</si>
  <si>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</si>
  <si>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</si>
  <si>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</si>
  <si>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</si>
  <si>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</si>
  <si>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</si>
  <si>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</si>
  <si>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</si>
  <si>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</si>
  <si>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</si>
  <si>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</si>
  <si>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</si>
  <si>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</si>
  <si>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</si>
  <si>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</si>
  <si>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</si>
  <si>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</si>
  <si>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</si>
  <si>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</si>
  <si>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</si>
  <si>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</si>
  <si>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</si>
  <si>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</si>
  <si>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</si>
  <si>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</si>
  <si>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</si>
  <si>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</si>
  <si>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</si>
  <si>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</si>
  <si>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</si>
  <si>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</si>
  <si>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</si>
  <si>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</si>
  <si>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</si>
  <si>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</si>
  <si>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</si>
  <si>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</si>
  <si>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</si>
  <si>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</si>
  <si>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</si>
  <si>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</si>
  <si>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</si>
  <si>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</si>
  <si>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</si>
  <si>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</si>
  <si>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</si>
  <si>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</si>
  <si>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</si>
  <si>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</si>
  <si>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</si>
  <si>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</si>
  <si>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</si>
  <si>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</si>
  <si>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</si>
  <si>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</si>
  <si>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</si>
  <si>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</si>
  <si>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</si>
  <si>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</si>
  <si>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</si>
  <si>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</si>
  <si>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</si>
  <si>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</si>
  <si>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</si>
  <si>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</si>
  <si>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</si>
  <si>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</si>
  <si>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</si>
  <si>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</si>
  <si>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</si>
  <si>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</si>
  <si>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</si>
  <si>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</si>
  <si>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</si>
  <si>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</si>
  <si>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</si>
  <si>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</si>
  <si>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</si>
  <si>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</si>
  <si>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</si>
  <si>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</si>
  <si>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</si>
  <si>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</si>
  <si>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</si>
  <si>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</si>
  <si>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</si>
  <si>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</si>
  <si>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</si>
  <si>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</si>
  <si>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</si>
  <si>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</si>
  <si>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</si>
  <si>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</si>
  <si>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</si>
  <si>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</si>
  <si>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</si>
  <si>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</si>
  <si>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</si>
  <si>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</si>
  <si>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</si>
  <si>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</si>
  <si>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</si>
  <si>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</si>
  <si>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</si>
  <si>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</si>
  <si>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</si>
  <si>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</si>
  <si>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</si>
  <si>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</si>
  <si>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</si>
  <si>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</si>
  <si>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</si>
  <si>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</si>
  <si>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</si>
  <si>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</si>
  <si>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</si>
  <si>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</si>
  <si>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</si>
  <si>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</si>
  <si>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</si>
  <si>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</si>
  <si>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</si>
  <si>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</si>
  <si>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</si>
  <si>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</si>
  <si>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</si>
  <si>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</si>
  <si>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</si>
  <si>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</si>
  <si>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</si>
  <si>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</si>
  <si>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</si>
  <si>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</si>
  <si>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</si>
  <si>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</si>
  <si>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</si>
  <si>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</si>
  <si>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</si>
  <si>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</si>
  <si>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</si>
  <si>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</si>
  <si>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</si>
  <si>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</si>
  <si>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</si>
  <si>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</si>
  <si>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</si>
  <si>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</si>
  <si>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</si>
  <si>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</si>
  <si>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</si>
  <si>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</si>
  <si>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</si>
  <si>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</si>
  <si>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</si>
  <si>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</si>
  <si>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</si>
  <si>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</si>
  <si>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</si>
  <si>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</si>
  <si>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</si>
  <si>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</si>
  <si>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</si>
  <si>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</si>
  <si>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</si>
  <si>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</si>
  <si>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</si>
  <si>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</si>
  <si>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</si>
  <si>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</si>
  <si>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</si>
  <si>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</si>
  <si>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</si>
  <si>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</si>
  <si>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</si>
  <si>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</si>
  <si>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</si>
  <si>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</si>
  <si>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</si>
  <si>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</si>
  <si>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</si>
  <si>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</si>
  <si>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</si>
  <si>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</si>
  <si>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</si>
  <si>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</si>
  <si>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</si>
  <si>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</si>
  <si>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</si>
  <si>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</si>
  <si>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</si>
  <si>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</si>
  <si>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</si>
  <si>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</si>
  <si>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</si>
  <si>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</si>
  <si>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</si>
  <si>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</si>
  <si>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</si>
  <si>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</si>
  <si>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</si>
  <si>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</si>
  <si>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</si>
  <si>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</si>
  <si>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</si>
  <si>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</si>
  <si>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</si>
  <si>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</si>
  <si>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</si>
  <si>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</si>
  <si>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</si>
  <si>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</si>
  <si>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</si>
  <si>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</si>
  <si>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</si>
  <si>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</si>
  <si>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</si>
  <si>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</si>
  <si>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</si>
  <si>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</si>
  <si>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</si>
  <si>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</si>
  <si>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</si>
  <si>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</si>
  <si>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</si>
  <si>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</si>
  <si>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</si>
  <si>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</si>
  <si>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</si>
  <si>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</si>
  <si>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</si>
  <si>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</si>
  <si>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</si>
  <si>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</si>
  <si>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</si>
  <si>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</si>
  <si>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</si>
  <si>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</si>
  <si>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</si>
  <si>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</si>
  <si>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</si>
  <si>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</si>
  <si>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</si>
  <si>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</si>
  <si>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</si>
  <si>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</si>
  <si>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</si>
  <si>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</si>
  <si>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</si>
  <si>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</si>
  <si>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</si>
  <si>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</si>
  <si>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</si>
  <si>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</si>
  <si>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</si>
  <si>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</si>
  <si>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</si>
  <si>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</si>
  <si>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</si>
  <si>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</si>
  <si>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</si>
  <si>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</si>
  <si>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</si>
  <si>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</si>
  <si>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</si>
  <si>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</si>
  <si>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</si>
  <si>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</si>
  <si>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</si>
  <si>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</si>
  <si>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</si>
  <si>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</si>
  <si>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</si>
  <si>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</si>
  <si>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</si>
  <si>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</si>
  <si>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</si>
  <si>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</si>
  <si>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</si>
  <si>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</si>
  <si>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</si>
  <si>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</si>
  <si>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</si>
  <si>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</si>
  <si>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</si>
  <si>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</si>
  <si>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</si>
  <si>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</si>
  <si>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</si>
  <si>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</si>
  <si>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</si>
  <si>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</si>
  <si>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</si>
  <si>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</si>
  <si>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</si>
  <si>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</si>
  <si>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</si>
  <si>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</si>
  <si>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</si>
  <si>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</si>
  <si>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</si>
  <si>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</si>
  <si>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</si>
  <si>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</si>
  <si>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</si>
  <si>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</si>
  <si>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</si>
  <si>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</si>
  <si>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</si>
  <si>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</si>
  <si>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</si>
  <si>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</si>
  <si>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</si>
  <si>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</si>
  <si>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</si>
  <si>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</si>
  <si>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</si>
  <si>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</si>
  <si>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</si>
  <si>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</si>
  <si>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</si>
  <si>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</si>
  <si>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</si>
  <si>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</si>
  <si>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</si>
  <si>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</si>
  <si>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</si>
  <si>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</si>
  <si>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</si>
  <si>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</si>
  <si>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</si>
  <si>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</si>
  <si>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</si>
  <si>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</si>
  <si>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</si>
  <si>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</si>
  <si>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</si>
  <si>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</si>
  <si>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</si>
  <si>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</si>
  <si>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</si>
  <si>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</si>
  <si>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</si>
  <si>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</si>
  <si>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</si>
  <si>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</si>
  <si>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</si>
  <si>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</si>
  <si>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</si>
  <si>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</si>
  <si>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</si>
  <si>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</si>
  <si>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</si>
  <si>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</si>
  <si>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</si>
  <si>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</si>
  <si>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</si>
  <si>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</si>
  <si>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</si>
  <si>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</si>
  <si>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</si>
  <si>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</si>
  <si>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</si>
  <si>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</si>
  <si>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</si>
  <si>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</si>
  <si>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</si>
  <si>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</si>
  <si>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</si>
  <si>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</si>
  <si>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</si>
  <si>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</si>
  <si>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</si>
  <si>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</si>
  <si>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</si>
  <si>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</si>
  <si>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</si>
  <si>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</si>
  <si>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</si>
  <si>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</si>
  <si>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</si>
  <si>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</si>
  <si>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</si>
  <si>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</si>
  <si>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</si>
  <si>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</si>
  <si>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</si>
  <si>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</si>
  <si>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</si>
  <si>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</si>
  <si>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</si>
  <si>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</si>
  <si>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</si>
  <si>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</si>
  <si>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</si>
  <si>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</si>
  <si>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</si>
  <si>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</si>
  <si>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</si>
  <si>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</si>
  <si>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</si>
  <si>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</si>
  <si>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</si>
  <si>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</si>
  <si>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</si>
  <si>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</si>
  <si>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</si>
  <si>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</si>
  <si>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</si>
  <si>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</si>
  <si>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</si>
  <si>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</si>
  <si>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</si>
  <si>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</si>
  <si>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</si>
  <si>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</si>
  <si>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</si>
  <si>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</si>
  <si>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</si>
  <si>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</si>
  <si>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</si>
  <si>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</si>
  <si>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</si>
  <si>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</si>
  <si>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</si>
  <si>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</si>
  <si>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</si>
  <si>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</si>
  <si>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</si>
  <si>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</si>
  <si>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</si>
  <si>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</si>
  <si>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</si>
  <si>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</si>
  <si>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</si>
  <si>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</si>
  <si>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</si>
  <si>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</si>
  <si>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</si>
  <si>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</si>
  <si>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</si>
  <si>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</si>
  <si>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</si>
  <si>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</si>
  <si>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</si>
  <si>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</si>
  <si>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</si>
  <si>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</si>
  <si>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</si>
  <si>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</si>
  <si>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</si>
  <si>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</si>
  <si>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</si>
  <si>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</si>
  <si>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</si>
  <si>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</si>
  <si>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</si>
  <si>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</si>
  <si>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</si>
  <si>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</si>
  <si>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</si>
  <si>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</si>
  <si>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</si>
  <si>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</si>
  <si>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</si>
  <si>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</si>
  <si>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</si>
  <si>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</si>
  <si>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</si>
  <si>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</si>
  <si>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</si>
  <si>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</si>
  <si>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</si>
  <si>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</si>
  <si>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</si>
  <si>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</si>
  <si>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</si>
  <si>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</si>
  <si>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</si>
  <si>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</si>
  <si>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</si>
  <si>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</si>
  <si>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</si>
  <si>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</si>
  <si>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</si>
  <si>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</si>
  <si>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</si>
  <si>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</si>
  <si>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</si>
  <si>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</si>
  <si>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</si>
  <si>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</si>
  <si>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</si>
  <si>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</si>
  <si>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</si>
  <si>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</si>
  <si>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</si>
  <si>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</si>
  <si>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</si>
  <si>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</si>
  <si>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</si>
  <si>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</si>
  <si>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</si>
  <si>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</si>
  <si>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</si>
  <si>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</si>
  <si>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</si>
  <si>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</si>
  <si>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</si>
  <si>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</si>
  <si>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</si>
  <si>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</si>
  <si>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</si>
  <si>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</si>
  <si>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</si>
  <si>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</si>
  <si>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</si>
  <si>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</si>
  <si>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</si>
  <si>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</si>
  <si>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</si>
  <si>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</si>
  <si>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</si>
  <si>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</si>
  <si>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</si>
  <si>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</si>
  <si>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</si>
  <si>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</si>
  <si>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</si>
  <si>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</si>
  <si>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</si>
  <si>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</si>
  <si>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</si>
  <si>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</si>
  <si>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</si>
  <si>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</si>
  <si>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</si>
  <si>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</si>
  <si>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</si>
  <si>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</si>
  <si>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</si>
  <si>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</si>
  <si>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</si>
  <si>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</si>
  <si>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</si>
  <si>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</si>
  <si>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</si>
  <si>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</si>
  <si>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</si>
  <si>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</si>
  <si>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</si>
  <si>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</si>
  <si>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</si>
  <si>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</si>
  <si>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</si>
  <si>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</si>
  <si>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</si>
  <si>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</si>
  <si>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</si>
  <si>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</si>
  <si>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</si>
  <si>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</si>
  <si>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</si>
  <si>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</si>
  <si>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</si>
  <si>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</si>
  <si>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</si>
  <si>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</si>
  <si>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</si>
  <si>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</si>
  <si>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</si>
  <si>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</si>
  <si>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</si>
  <si>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</si>
  <si>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</si>
  <si>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</si>
  <si>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</si>
  <si>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</si>
  <si>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</si>
  <si>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</si>
  <si>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</si>
  <si>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</si>
  <si>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</si>
  <si>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</si>
  <si>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</si>
  <si>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</si>
  <si>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</si>
  <si>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</si>
  <si>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</si>
  <si>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</si>
  <si>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</si>
  <si>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</si>
  <si>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</si>
  <si>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</si>
  <si>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</si>
  <si>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</si>
  <si>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</si>
  <si>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</si>
  <si>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</si>
  <si>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</si>
  <si>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</si>
  <si>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</si>
  <si>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</si>
  <si>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</si>
  <si>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</si>
  <si>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</si>
  <si>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</si>
  <si>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</si>
  <si>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</si>
  <si>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</si>
  <si>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</si>
  <si>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</si>
  <si>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</si>
  <si>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</si>
  <si>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</si>
  <si>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</si>
  <si>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</si>
  <si>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</si>
  <si>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</si>
  <si>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</si>
  <si>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</si>
  <si>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</si>
  <si>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</si>
  <si>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</si>
  <si>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</si>
  <si>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</si>
  <si>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</si>
  <si>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</si>
  <si>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</si>
  <si>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</si>
  <si>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</si>
  <si>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</si>
  <si>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</si>
  <si>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</si>
  <si>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</si>
  <si>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</si>
  <si>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</si>
  <si>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</si>
  <si>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</si>
  <si>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</si>
  <si>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</si>
  <si>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</si>
  <si>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</si>
  <si>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</si>
  <si>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</si>
  <si>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</si>
  <si>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</si>
  <si>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</si>
  <si>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</si>
  <si>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</si>
  <si>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</si>
  <si>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</si>
  <si>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</si>
  <si>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</si>
  <si>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</si>
  <si>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</si>
  <si>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</si>
  <si>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</si>
  <si>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</si>
  <si>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</si>
  <si>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</si>
  <si>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</si>
  <si>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</si>
  <si>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</si>
  <si>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</si>
  <si>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</si>
  <si>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</si>
  <si>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</si>
  <si>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</si>
  <si>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</si>
  <si>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</si>
  <si>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</si>
  <si>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</si>
  <si>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</si>
  <si>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</si>
  <si>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</si>
  <si>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</si>
  <si>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</si>
  <si>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</si>
  <si>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</si>
  <si>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</si>
  <si>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</si>
  <si>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</si>
  <si>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</si>
  <si>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</si>
  <si>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</si>
  <si>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</si>
  <si>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</si>
  <si>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</si>
  <si>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</si>
  <si>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</si>
  <si>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</si>
  <si>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</si>
  <si>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</si>
  <si>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</si>
  <si>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</si>
  <si>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</si>
  <si>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</si>
  <si>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</si>
  <si>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</si>
  <si>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</si>
  <si>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</si>
  <si>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</si>
  <si>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</si>
  <si>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</si>
  <si>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</si>
  <si>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</si>
  <si>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</si>
  <si>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</si>
  <si>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</si>
  <si>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</si>
  <si>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</si>
  <si>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</si>
  <si>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</si>
  <si>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</si>
  <si>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</si>
  <si>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</si>
  <si>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</si>
  <si>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</si>
  <si>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</si>
  <si>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</si>
  <si>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</si>
  <si>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</si>
  <si>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</si>
  <si>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</si>
  <si>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</si>
  <si>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</si>
  <si>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</si>
  <si>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</si>
  <si>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</si>
  <si>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</si>
  <si>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</si>
  <si>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</si>
  <si>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</si>
  <si>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</si>
  <si>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</si>
  <si>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</si>
  <si>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</si>
  <si>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</si>
  <si>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</si>
  <si>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</si>
  <si>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</si>
  <si>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</si>
  <si>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</si>
  <si>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</si>
  <si>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</si>
  <si>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</si>
  <si>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</si>
  <si>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</si>
  <si>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</si>
  <si>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</si>
  <si>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</si>
  <si>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</si>
  <si>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</si>
  <si>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</si>
  <si>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</si>
  <si>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</si>
  <si>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</si>
  <si>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</si>
  <si>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</si>
  <si>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</si>
  <si>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</si>
  <si>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</si>
  <si>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</si>
  <si>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</si>
  <si>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</si>
  <si>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</si>
  <si>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</si>
  <si>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</si>
  <si>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</si>
  <si>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</si>
  <si>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</si>
  <si>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</si>
  <si>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</si>
  <si>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</si>
  <si>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</si>
  <si>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</si>
  <si>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</si>
  <si>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</si>
  <si>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</si>
  <si>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</si>
  <si>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</si>
  <si>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</si>
  <si>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</si>
  <si>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</si>
  <si>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</si>
  <si>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</si>
  <si>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</si>
  <si>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</si>
  <si>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</si>
  <si>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</si>
  <si>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</si>
  <si>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</si>
  <si>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</si>
  <si>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</si>
  <si>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</si>
  <si>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</si>
  <si>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</si>
  <si>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</si>
  <si>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</si>
  <si>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</si>
  <si>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</si>
  <si>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</si>
  <si>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</si>
  <si>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</si>
  <si>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</si>
  <si>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</si>
  <si>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</si>
  <si>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</si>
  <si>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</si>
  <si>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</si>
  <si>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</si>
  <si>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</si>
  <si>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</si>
  <si>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</si>
  <si>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</si>
  <si>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</si>
  <si>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</si>
  <si>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</si>
  <si>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</si>
  <si>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</si>
  <si>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</si>
  <si>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</si>
  <si>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</si>
  <si>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</si>
  <si>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</si>
  <si>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</si>
  <si>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</si>
  <si>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</si>
  <si>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</si>
  <si>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</si>
  <si>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</si>
  <si>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</si>
  <si>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</si>
  <si>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</si>
  <si>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</si>
  <si>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</si>
  <si>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</si>
  <si>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</si>
  <si>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</si>
  <si>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</si>
  <si>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</si>
  <si>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</si>
  <si>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</si>
  <si>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</si>
  <si>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</si>
  <si>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</si>
  <si>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</si>
  <si>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</si>
  <si>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</si>
  <si>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</si>
  <si>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</si>
  <si>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</si>
  <si>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</si>
  <si>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</si>
  <si>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</si>
  <si>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</si>
  <si>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</si>
  <si>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</si>
  <si>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</si>
  <si>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</si>
  <si>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</si>
  <si>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</si>
  <si>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</si>
  <si>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</si>
  <si>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</si>
  <si>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</si>
  <si>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</si>
  <si>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</si>
  <si>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</si>
  <si>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</si>
  <si>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</si>
  <si>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</si>
  <si>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</si>
  <si>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</si>
  <si>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</si>
  <si>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</si>
  <si>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</si>
  <si>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</si>
  <si>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</si>
  <si>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</si>
  <si>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</si>
  <si>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</si>
  <si>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</si>
  <si>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</si>
  <si>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</si>
  <si>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</si>
  <si>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</si>
  <si>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</si>
  <si>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</si>
  <si>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</si>
  <si>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</si>
  <si>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</si>
  <si>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</si>
  <si>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</si>
  <si>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</si>
  <si>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</si>
  <si>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</si>
  <si>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</si>
  <si>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</si>
  <si>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</si>
  <si>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</si>
  <si>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</si>
  <si>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</si>
  <si>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</si>
  <si>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</si>
  <si>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</si>
  <si>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</si>
  <si>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</si>
  <si>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</si>
  <si>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</si>
  <si>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</si>
  <si>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</si>
  <si>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</si>
  <si>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</si>
  <si>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</si>
  <si>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</si>
  <si>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</si>
  <si>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</si>
  <si>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</si>
  <si>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</si>
  <si>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</si>
  <si>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</si>
  <si>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</si>
  <si>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</si>
  <si>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</si>
  <si>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</si>
  <si>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</si>
  <si>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</si>
  <si>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</si>
  <si>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</si>
  <si>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</si>
  <si>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</si>
  <si>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</si>
  <si>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</si>
  <si>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</si>
  <si>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</si>
  <si>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</si>
  <si>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</si>
  <si>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</si>
  <si>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</si>
  <si>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</si>
  <si>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</si>
  <si>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</si>
  <si>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</si>
  <si>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</si>
  <si>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</si>
  <si>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</si>
  <si>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</si>
  <si>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</si>
  <si>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</si>
  <si>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</si>
  <si>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</si>
  <si>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</si>
  <si>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</si>
  <si>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</si>
  <si>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</si>
  <si>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</si>
  <si>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</si>
  <si>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</si>
  <si>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</si>
  <si>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</si>
  <si>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</si>
  <si>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</si>
  <si>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</si>
  <si>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</si>
  <si>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</si>
  <si>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</si>
  <si>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</si>
  <si>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</si>
  <si>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</si>
  <si>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</si>
  <si>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</si>
  <si>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</si>
  <si>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</si>
  <si>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</si>
  <si>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</si>
  <si>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</si>
  <si>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</si>
  <si>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</si>
  <si>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</si>
  <si>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</si>
  <si>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</si>
  <si>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</si>
  <si>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</si>
  <si>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</si>
  <si>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</si>
  <si>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</si>
  <si>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</si>
  <si>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</si>
  <si>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</si>
  <si>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</si>
  <si>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</si>
  <si>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</si>
  <si>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</si>
  <si>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</si>
  <si>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</si>
  <si>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</si>
  <si>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</si>
  <si>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</si>
  <si>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</si>
  <si>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</si>
  <si>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</si>
  <si>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</si>
  <si>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</si>
  <si>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</si>
  <si>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</si>
  <si>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</si>
  <si>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</si>
  <si>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</si>
  <si>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</si>
  <si>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</si>
  <si>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</si>
  <si>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</si>
  <si>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</si>
  <si>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</si>
  <si>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</si>
  <si>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</si>
  <si>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</si>
  <si>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</si>
  <si>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</si>
  <si>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</si>
  <si>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</si>
  <si>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</si>
  <si>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</si>
  <si>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</si>
  <si>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</si>
  <si>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</si>
  <si>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</si>
  <si>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</si>
  <si>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</si>
  <si>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</si>
  <si>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</si>
  <si>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</si>
  <si>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</si>
  <si>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</si>
  <si>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</si>
  <si>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</si>
  <si>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</si>
  <si>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</si>
  <si>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</si>
  <si>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</si>
  <si>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</si>
  <si>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</si>
  <si>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</si>
  <si>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</si>
  <si>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</si>
  <si>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</si>
  <si>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</si>
  <si>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</si>
  <si>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</si>
  <si>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</si>
  <si>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</si>
  <si>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</si>
  <si>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</si>
  <si>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</si>
  <si>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</si>
  <si>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</si>
  <si>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</si>
  <si>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</si>
  <si>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</si>
  <si>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</si>
  <si>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</si>
  <si>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</si>
  <si>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</si>
  <si>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</si>
  <si>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</si>
  <si>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</si>
  <si>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</si>
  <si>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</si>
  <si>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</si>
  <si>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</si>
  <si>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</si>
  <si>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</si>
  <si>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</si>
  <si>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</si>
  <si>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</si>
  <si>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</si>
  <si>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</si>
  <si>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</si>
  <si>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</si>
  <si>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</si>
  <si>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</si>
  <si>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</si>
  <si>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</si>
  <si>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</si>
  <si>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</si>
  <si>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</si>
  <si>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</si>
  <si>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</si>
  <si>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</si>
  <si>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</si>
  <si>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</si>
  <si>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</si>
  <si>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</si>
  <si>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</si>
  <si>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</si>
  <si>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</si>
  <si>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</si>
  <si>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</si>
  <si>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</si>
  <si>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</si>
  <si>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</si>
  <si>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</si>
  <si>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</si>
  <si>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</si>
  <si>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</si>
  <si>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</si>
  <si>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</si>
  <si>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</si>
  <si>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</si>
  <si>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</si>
  <si>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</si>
  <si>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</si>
  <si>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</si>
  <si>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</si>
  <si>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</si>
  <si>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</si>
  <si>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</si>
  <si>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</si>
  <si>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</si>
  <si>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</si>
  <si>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</si>
  <si>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</si>
  <si>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</si>
  <si>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</si>
  <si>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</si>
  <si>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</si>
  <si>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</si>
  <si>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</si>
  <si>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</si>
  <si>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</si>
  <si>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</si>
  <si>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</si>
  <si>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</si>
  <si>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</si>
  <si>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</si>
  <si>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</si>
  <si>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</si>
  <si>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</si>
  <si>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</si>
  <si>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</si>
  <si>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</si>
  <si>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</si>
  <si>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</si>
  <si>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</si>
  <si>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</si>
  <si>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</si>
  <si>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</si>
  <si>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</si>
  <si>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</si>
  <si>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</si>
  <si>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</si>
  <si>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</si>
  <si>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</si>
  <si>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</si>
  <si>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</si>
  <si>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</si>
  <si>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</si>
  <si>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</si>
  <si>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</si>
  <si>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</si>
  <si>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</si>
  <si>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</si>
  <si>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</si>
  <si>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</si>
  <si>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</si>
  <si>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</si>
  <si>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</si>
  <si>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</si>
  <si>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</si>
  <si>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</si>
  <si>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</si>
  <si>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</si>
  <si>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</si>
  <si>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</si>
  <si>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</si>
  <si>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</si>
  <si>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</si>
  <si>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</si>
  <si>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</si>
  <si>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</si>
  <si>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</si>
  <si>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</si>
  <si>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</si>
  <si>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</si>
  <si>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</si>
  <si>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</si>
  <si>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</si>
  <si>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</si>
  <si>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</si>
  <si>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</si>
  <si>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</si>
  <si>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</si>
  <si>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</si>
  <si>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</si>
  <si>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</si>
  <si>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</si>
  <si>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</si>
  <si>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</si>
  <si>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</si>
  <si>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</si>
  <si>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</si>
  <si>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</si>
  <si>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</si>
  <si>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</si>
  <si>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</si>
  <si>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</si>
  <si>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</si>
  <si>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</si>
  <si>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</si>
  <si>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</si>
  <si>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</si>
  <si>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</si>
  <si>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</si>
  <si>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</si>
  <si>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</si>
  <si>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</si>
  <si>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</si>
  <si>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</si>
  <si>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</si>
  <si>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</si>
  <si>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</si>
  <si>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</si>
  <si>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</si>
  <si>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</si>
  <si>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</si>
  <si>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</si>
  <si>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</si>
  <si>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</si>
  <si>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</si>
  <si>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</si>
  <si>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</si>
  <si>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</si>
  <si>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</si>
  <si>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</si>
  <si>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</si>
  <si>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</si>
  <si>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</si>
  <si>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</si>
  <si>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</si>
  <si>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</si>
  <si>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</si>
  <si>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</si>
  <si>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</si>
  <si>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</si>
  <si>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</si>
  <si>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</si>
  <si>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</si>
  <si>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</si>
  <si>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</si>
  <si>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</si>
  <si>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</si>
  <si>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</si>
  <si>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</si>
  <si>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</si>
  <si>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</si>
  <si>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</si>
  <si>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</si>
  <si>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</si>
  <si>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</si>
  <si>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</si>
  <si>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</si>
  <si>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</si>
  <si>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</si>
  <si>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</si>
  <si>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</si>
  <si>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</si>
  <si>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</si>
  <si>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</si>
  <si>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</si>
  <si>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</si>
  <si>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</si>
  <si>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</si>
  <si>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</si>
  <si>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</si>
  <si>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</si>
  <si>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</si>
  <si>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</si>
  <si>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</si>
  <si>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</si>
  <si>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</si>
  <si>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</si>
  <si>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</si>
  <si>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</si>
  <si>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</si>
  <si>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</si>
  <si>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</si>
  <si>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</si>
  <si>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</si>
  <si>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</si>
  <si>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</si>
  <si>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</si>
  <si>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</si>
  <si>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</si>
  <si>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</si>
  <si>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</si>
  <si>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</si>
  <si>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</si>
  <si>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</si>
  <si>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</si>
  <si>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</si>
  <si>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</si>
  <si>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</si>
  <si>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</si>
  <si>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</si>
  <si>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</si>
  <si>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</si>
  <si>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</si>
  <si>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</si>
  <si>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</si>
  <si>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</si>
  <si>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</si>
  <si>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</si>
  <si>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</si>
  <si>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</si>
  <si>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</si>
  <si>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</si>
  <si>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</si>
  <si>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</si>
  <si>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</si>
  <si>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</si>
  <si>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</si>
  <si>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</si>
  <si>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</si>
  <si>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</si>
  <si>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</si>
  <si>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</si>
  <si>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</si>
  <si>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</si>
  <si>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</si>
  <si>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</si>
  <si>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</si>
  <si>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</si>
  <si>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</si>
  <si>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</si>
  <si>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</si>
  <si>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</si>
  <si>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</si>
  <si>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</si>
  <si>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</si>
  <si>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</si>
  <si>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</si>
  <si>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</si>
  <si>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</si>
  <si>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</si>
  <si>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</si>
  <si>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</si>
  <si>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</si>
  <si>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</si>
  <si>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</si>
  <si>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</si>
  <si>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</si>
  <si>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</si>
  <si>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</si>
  <si>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</si>
  <si>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</si>
  <si>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</si>
  <si>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</si>
  <si>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</si>
  <si>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</si>
  <si>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</si>
  <si>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</si>
  <si>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</si>
  <si>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</si>
  <si>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</si>
  <si>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</si>
  <si>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</si>
  <si>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</si>
  <si>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</si>
  <si>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</si>
  <si>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</si>
  <si>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</si>
  <si>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</si>
  <si>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</si>
  <si>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</si>
  <si>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</si>
  <si>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</si>
  <si>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</si>
  <si>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</si>
  <si>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</si>
  <si>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</si>
  <si>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</si>
  <si>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</si>
  <si>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</si>
  <si>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</si>
  <si>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</si>
  <si>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</si>
  <si>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</si>
  <si>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</si>
  <si>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</si>
  <si>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</si>
  <si>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</si>
  <si>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</si>
  <si>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</si>
  <si>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</si>
  <si>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</si>
  <si>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</si>
  <si>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</si>
  <si>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</si>
  <si>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</si>
  <si>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</si>
  <si>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</si>
  <si>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</si>
  <si>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</si>
  <si>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</si>
  <si>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</si>
  <si>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</si>
  <si>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</si>
  <si>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</si>
  <si>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</si>
  <si>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</si>
  <si>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</si>
  <si>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</si>
  <si>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</si>
  <si>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</si>
  <si>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</si>
  <si>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</si>
  <si>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</si>
  <si>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</si>
  <si>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</si>
  <si>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</si>
  <si>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</si>
  <si>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</si>
  <si>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</si>
  <si>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</si>
  <si>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</si>
  <si>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</si>
  <si>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</si>
  <si>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</si>
  <si>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</si>
  <si>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</si>
  <si>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</si>
  <si>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</si>
  <si>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</si>
  <si>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</si>
  <si>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</si>
  <si>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</si>
  <si>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</si>
  <si>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</si>
  <si>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</si>
  <si>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</si>
  <si>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</si>
  <si>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</si>
  <si>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</si>
  <si>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</si>
  <si>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</si>
  <si>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</si>
  <si>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</si>
  <si>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</si>
  <si>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</si>
  <si>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</si>
  <si>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</si>
  <si>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</si>
  <si>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</si>
  <si>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</si>
  <si>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</si>
  <si>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</si>
  <si>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</si>
  <si>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</si>
  <si>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</si>
  <si>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</si>
  <si>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</si>
  <si>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</si>
  <si>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</si>
  <si>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</si>
  <si>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</si>
  <si>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</si>
  <si>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</si>
  <si>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</si>
  <si>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</si>
  <si>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</si>
  <si>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</si>
  <si>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</si>
  <si>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</si>
  <si>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</si>
  <si>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</si>
  <si>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</si>
  <si>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</si>
  <si>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</si>
  <si>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</si>
  <si>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</si>
  <si>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</si>
  <si>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</si>
  <si>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</si>
  <si>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</si>
  <si>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</si>
  <si>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</si>
  <si>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</si>
  <si>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</si>
  <si>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</si>
  <si>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</si>
  <si>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</si>
  <si>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</si>
  <si>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</si>
  <si>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</si>
  <si>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</si>
  <si>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</si>
  <si>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</si>
  <si>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</si>
  <si>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</si>
  <si>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</si>
  <si>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</si>
  <si>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</si>
  <si>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</si>
  <si>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</si>
  <si>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</si>
  <si>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</si>
  <si>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</si>
  <si>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</si>
  <si>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</si>
  <si>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</si>
  <si>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</si>
  <si>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</si>
  <si>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</si>
  <si>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</si>
  <si>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</si>
  <si>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</si>
  <si>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</si>
  <si>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</si>
  <si>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</si>
  <si>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</si>
  <si>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</si>
  <si>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</si>
  <si>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</si>
  <si>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</si>
  <si>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</si>
  <si>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</si>
  <si>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</si>
  <si>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</si>
  <si>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</si>
  <si>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</si>
  <si>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</si>
  <si>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</si>
  <si>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</si>
  <si>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</si>
  <si>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</si>
  <si>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</si>
  <si>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</si>
  <si>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</si>
  <si>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</si>
  <si>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</si>
  <si>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</si>
  <si>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</si>
  <si>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</si>
  <si>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</si>
  <si>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</si>
  <si>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</si>
  <si>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</si>
  <si>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</si>
  <si>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</si>
  <si>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</si>
  <si>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</si>
  <si>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</si>
  <si>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</si>
  <si>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</si>
  <si>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</si>
  <si>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</si>
  <si>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</si>
  <si>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</si>
  <si>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</si>
  <si>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</si>
  <si>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</si>
  <si>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</si>
  <si>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</si>
  <si>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</si>
  <si>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</si>
  <si>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</si>
  <si>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</si>
  <si>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</si>
  <si>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</si>
  <si>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</si>
  <si>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</si>
  <si>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</si>
  <si>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</si>
  <si>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</si>
  <si>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</si>
  <si>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</si>
  <si>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</si>
  <si>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</si>
  <si>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</si>
  <si>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</si>
  <si>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</si>
  <si>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</si>
  <si>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</si>
  <si>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</si>
  <si>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</si>
  <si>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</si>
  <si>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</si>
  <si>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</si>
  <si>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</si>
  <si>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</si>
  <si>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</si>
  <si>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</si>
  <si>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</si>
  <si>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</si>
  <si>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</si>
  <si>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</si>
  <si>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</si>
  <si>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</si>
  <si>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</si>
  <si>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</si>
  <si>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</si>
  <si>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</si>
  <si>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</si>
  <si>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</si>
  <si>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</si>
  <si>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</si>
  <si>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</si>
  <si>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</si>
  <si>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</si>
  <si>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</si>
  <si>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</si>
  <si>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</si>
  <si>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</si>
  <si>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</si>
  <si>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</si>
  <si>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</si>
  <si>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</si>
  <si>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</si>
  <si>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</si>
  <si>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</si>
  <si>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</si>
  <si>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</si>
  <si>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</si>
  <si>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</si>
  <si>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</si>
  <si>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</si>
  <si>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</si>
  <si>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</si>
  <si>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</si>
  <si>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</si>
  <si>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</si>
  <si>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</si>
  <si>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</si>
  <si>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</si>
  <si>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</si>
  <si>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</si>
  <si>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</si>
  <si>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</si>
  <si>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</si>
  <si>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</si>
  <si>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</si>
  <si>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</si>
  <si>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</si>
  <si>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</si>
  <si>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</si>
  <si>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</si>
  <si>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</si>
  <si>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</si>
  <si>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</si>
  <si>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</si>
  <si>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</si>
  <si>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</si>
  <si>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</si>
  <si>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</si>
  <si>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</si>
  <si>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</si>
  <si>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</si>
  <si>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</si>
  <si>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</si>
  <si>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</si>
  <si>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</si>
  <si>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</si>
  <si>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</si>
  <si>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</si>
  <si>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</si>
  <si>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</si>
  <si>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</si>
  <si>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</si>
  <si>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</si>
  <si>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</si>
  <si>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</si>
  <si>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</si>
  <si>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</si>
  <si>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</si>
  <si>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</si>
  <si>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</si>
  <si>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</si>
  <si>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</si>
  <si>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</si>
  <si>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</si>
  <si>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</si>
  <si>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</si>
  <si>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</si>
  <si>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</si>
  <si>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</si>
  <si>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</si>
  <si>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</si>
  <si>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</si>
  <si>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</si>
  <si>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</si>
  <si>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</si>
  <si>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</si>
  <si>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</si>
  <si>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</si>
  <si>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</si>
  <si>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</si>
  <si>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</si>
  <si>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</si>
  <si>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</si>
  <si>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</si>
  <si>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</si>
  <si>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</si>
  <si>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</si>
  <si>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</si>
  <si>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</si>
  <si>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</si>
  <si>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</si>
  <si>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</si>
  <si>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</si>
  <si>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</si>
  <si>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</si>
  <si>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</si>
  <si>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</si>
  <si>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</si>
  <si>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</si>
  <si>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</si>
  <si>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</si>
  <si>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</si>
  <si>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</si>
  <si>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</si>
  <si>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</si>
  <si>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</si>
  <si>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</si>
  <si>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</si>
  <si>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</si>
  <si>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</si>
  <si>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</si>
  <si>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</si>
  <si>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</si>
  <si>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</si>
  <si>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</si>
  <si>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</si>
  <si>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</si>
  <si>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</si>
  <si>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</si>
  <si>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</si>
  <si>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</si>
  <si>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</si>
  <si>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</si>
  <si>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</si>
  <si>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</si>
  <si>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</si>
  <si>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</si>
  <si>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</si>
  <si>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</si>
  <si>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</si>
  <si>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</si>
  <si>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</si>
  <si>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</si>
  <si>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</si>
  <si>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</si>
  <si>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</si>
  <si>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</si>
  <si>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</si>
  <si>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</si>
  <si>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</si>
  <si>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</si>
  <si>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</si>
  <si>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</si>
  <si>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</si>
  <si>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</si>
  <si>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</si>
  <si>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</si>
  <si>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</si>
  <si>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</si>
  <si>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</si>
  <si>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</si>
  <si>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</si>
  <si>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</si>
  <si>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</si>
  <si>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</si>
  <si>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</si>
  <si>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</si>
  <si>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</si>
  <si>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</si>
  <si>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</si>
  <si>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</si>
  <si>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</si>
  <si>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</si>
  <si>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</si>
  <si>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</si>
  <si>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</si>
  <si>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</si>
  <si>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</si>
  <si>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</si>
  <si>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</si>
  <si>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</si>
  <si>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</si>
  <si>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</si>
  <si>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</si>
  <si>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</si>
  <si>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</si>
  <si>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</si>
  <si>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</si>
  <si>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</si>
  <si>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</si>
  <si>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</si>
  <si>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</si>
  <si>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</si>
  <si>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</si>
  <si>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</si>
  <si>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</si>
  <si>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</si>
  <si>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</si>
  <si>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</si>
  <si>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</si>
  <si>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</si>
  <si>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</si>
  <si>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</si>
  <si>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</si>
  <si>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</si>
  <si>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</si>
  <si>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</si>
  <si>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</si>
  <si>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</si>
  <si>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</si>
  <si>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</si>
  <si>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</si>
  <si>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</si>
  <si>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</si>
  <si>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</si>
  <si>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</si>
  <si>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</si>
  <si>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</si>
  <si>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</si>
  <si>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</si>
  <si>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</si>
  <si>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</si>
  <si>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</si>
  <si>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</si>
  <si>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</si>
  <si>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</si>
  <si>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</si>
  <si>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</si>
  <si>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</si>
  <si>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</si>
  <si>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</si>
  <si>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</si>
  <si>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</si>
  <si>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</si>
  <si>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</si>
  <si>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</si>
  <si>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</si>
  <si>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</si>
  <si>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</si>
  <si>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</si>
  <si>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</si>
  <si>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</si>
  <si>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</si>
  <si>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</si>
  <si>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</si>
  <si>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</si>
  <si>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</si>
  <si>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</si>
  <si>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</si>
  <si>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</si>
  <si>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</si>
  <si>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</si>
  <si>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</si>
  <si>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</si>
  <si>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</si>
  <si>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</si>
  <si>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</si>
  <si>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</si>
  <si>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</si>
  <si>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</si>
  <si>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</si>
  <si>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</si>
  <si>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</si>
  <si>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</si>
  <si>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</si>
  <si>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</si>
  <si>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</si>
  <si>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</si>
  <si>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</si>
  <si>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</si>
  <si>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</si>
  <si>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</si>
  <si>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</si>
  <si>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</si>
  <si>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</si>
  <si>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</si>
  <si>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</si>
  <si>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</si>
  <si>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</si>
  <si>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</si>
  <si>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</si>
  <si>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</si>
  <si>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</si>
  <si>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</si>
  <si>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</si>
  <si>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</si>
  <si>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</si>
  <si>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</si>
  <si>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</si>
  <si>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</si>
  <si>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</si>
  <si>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</si>
  <si>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</si>
  <si>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</si>
  <si>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</si>
  <si>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</si>
  <si>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</si>
  <si>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</si>
  <si>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</si>
  <si>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</si>
  <si>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</si>
  <si>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</si>
  <si>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</si>
  <si>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</si>
  <si>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</si>
  <si>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</si>
  <si>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</si>
  <si>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</si>
  <si>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</si>
  <si>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</si>
  <si>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</si>
  <si>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</si>
  <si>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</si>
  <si>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</si>
  <si>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</si>
  <si>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</si>
  <si>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</si>
  <si>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</si>
  <si>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</si>
  <si>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</si>
  <si>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</si>
  <si>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</si>
  <si>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</si>
  <si>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</si>
  <si>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</si>
  <si>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</si>
  <si>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</si>
  <si>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</si>
  <si>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</si>
  <si>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</si>
  <si>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</si>
  <si>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</si>
  <si>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</si>
  <si>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</si>
  <si>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</si>
  <si>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</si>
  <si>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</si>
  <si>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</si>
  <si>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</si>
  <si>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</si>
  <si>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</si>
  <si>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</si>
  <si>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</si>
  <si>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</si>
  <si>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</si>
  <si>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</si>
  <si>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</si>
  <si>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</si>
  <si>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</si>
  <si>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</si>
  <si>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</si>
  <si>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</si>
  <si>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</si>
  <si>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</si>
  <si>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</si>
  <si>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</si>
  <si>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</si>
  <si>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</si>
  <si>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</si>
  <si>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</si>
  <si>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</si>
  <si>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</si>
  <si>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</si>
  <si>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</si>
  <si>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</si>
  <si>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</si>
  <si>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</si>
  <si>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</si>
  <si>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</si>
  <si>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</si>
  <si>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</si>
  <si>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</si>
  <si>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</si>
  <si>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</si>
  <si>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</si>
  <si>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</si>
  <si>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</si>
  <si>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</si>
  <si>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</si>
  <si>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</si>
  <si>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</si>
  <si>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</si>
  <si>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</si>
  <si>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</si>
  <si>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</si>
  <si>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</si>
  <si>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</si>
  <si>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</si>
  <si>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</si>
  <si>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</si>
  <si>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</si>
  <si>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</si>
  <si>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</si>
  <si>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</si>
  <si>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</si>
  <si>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</si>
  <si>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</si>
  <si>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</si>
  <si>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</si>
  <si>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</si>
  <si>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</si>
  <si>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</si>
  <si>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</si>
  <si>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</si>
  <si>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</si>
  <si>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</si>
  <si>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</si>
  <si>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</si>
  <si>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</si>
  <si>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</si>
  <si>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</si>
  <si>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</si>
  <si>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</si>
  <si>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</si>
  <si>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</si>
  <si>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</si>
  <si>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</si>
  <si>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</si>
  <si>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</si>
  <si>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</si>
  <si>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</si>
  <si>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</si>
  <si>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</si>
  <si>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</si>
  <si>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</si>
  <si>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</si>
  <si>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</si>
  <si>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</si>
  <si>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</si>
  <si>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</si>
  <si>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</si>
  <si>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</si>
  <si>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</si>
  <si>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</si>
  <si>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</si>
  <si>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</si>
  <si>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</si>
  <si>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</si>
  <si>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</si>
  <si>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</si>
  <si>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</si>
  <si>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</si>
  <si>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</si>
  <si>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</si>
  <si>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</si>
  <si>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</si>
  <si>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</si>
  <si>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</si>
  <si>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</si>
  <si>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</si>
  <si>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</si>
  <si>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</si>
  <si>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</si>
  <si>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</si>
  <si>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</si>
  <si>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</si>
  <si>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</si>
  <si>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</si>
  <si>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</si>
  <si>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</si>
  <si>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</si>
  <si>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</si>
  <si>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</si>
  <si>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</si>
  <si>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</si>
  <si>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</si>
  <si>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</si>
  <si>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</si>
  <si>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</si>
  <si>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</si>
  <si>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</si>
  <si>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</si>
  <si>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</si>
  <si>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</si>
  <si>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</si>
  <si>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</si>
  <si>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</si>
  <si>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</si>
  <si>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</si>
  <si>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</si>
  <si>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</si>
  <si>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</si>
  <si>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</si>
  <si>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</si>
  <si>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</si>
  <si>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</si>
  <si>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</si>
  <si>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</si>
  <si>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</si>
  <si>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</si>
  <si>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</si>
  <si>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</si>
  <si>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</si>
  <si>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</si>
  <si>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</si>
  <si>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</si>
  <si>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</si>
  <si>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</si>
  <si>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</si>
  <si>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</si>
  <si>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</si>
  <si>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</si>
  <si>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</si>
  <si>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</si>
  <si>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</si>
  <si>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</si>
  <si>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</si>
  <si>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</si>
  <si>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</si>
  <si>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</si>
  <si>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</si>
  <si>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</si>
  <si>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</si>
  <si>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</si>
  <si>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</si>
  <si>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</si>
  <si>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</si>
  <si>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</si>
  <si>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</si>
  <si>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</si>
  <si>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</si>
  <si>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</si>
  <si>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</si>
  <si>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</si>
  <si>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</si>
  <si>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</si>
  <si>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</si>
  <si>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</si>
  <si>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</si>
  <si>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</si>
  <si>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</si>
  <si>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</si>
  <si>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</si>
  <si>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</si>
  <si>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</si>
  <si>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</si>
  <si>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</si>
  <si>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</si>
  <si>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</si>
  <si>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</si>
  <si>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</si>
  <si>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</si>
  <si>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</si>
  <si>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</si>
  <si>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</si>
  <si>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</si>
  <si>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</si>
  <si>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</si>
  <si>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</si>
  <si>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</si>
  <si>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</si>
  <si>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</si>
  <si>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</si>
  <si>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</si>
  <si>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</si>
  <si>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</si>
  <si>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</si>
  <si>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</si>
  <si>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</si>
  <si>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</si>
  <si>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</si>
  <si>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</si>
  <si>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</si>
  <si>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</si>
  <si>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</si>
  <si>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</si>
  <si>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</si>
  <si>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</si>
  <si>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</si>
  <si>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</si>
  <si>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</si>
  <si>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</si>
  <si>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</si>
  <si>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</si>
  <si>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</si>
  <si>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</si>
  <si>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</si>
  <si>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</si>
  <si>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</si>
  <si>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</si>
  <si>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</si>
  <si>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</si>
  <si>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</si>
  <si>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</si>
  <si>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</si>
  <si>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</si>
  <si>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</si>
  <si>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</si>
  <si>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</si>
  <si>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</si>
  <si>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</si>
  <si>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</si>
  <si>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</si>
  <si>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</si>
  <si>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</si>
  <si>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</si>
  <si>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</si>
  <si>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</si>
  <si>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</si>
  <si>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</si>
  <si>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</si>
  <si>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</si>
  <si>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</si>
  <si>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</si>
  <si>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</si>
  <si>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</si>
  <si>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</si>
  <si>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</si>
  <si>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</si>
  <si>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</si>
  <si>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</si>
  <si>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</si>
  <si>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</si>
  <si>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</si>
  <si>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</si>
  <si>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</si>
  <si>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</si>
  <si>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</si>
  <si>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</si>
  <si>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</si>
  <si>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</si>
  <si>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</si>
  <si>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</si>
  <si>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</si>
  <si>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</si>
  <si>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</si>
  <si>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</si>
  <si>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</si>
  <si>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</si>
  <si>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</si>
  <si>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</si>
  <si>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</si>
  <si>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</si>
  <si>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</si>
  <si>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</si>
  <si>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</si>
  <si>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</si>
  <si>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</si>
  <si>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</si>
  <si>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</si>
  <si>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</si>
  <si>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</si>
  <si>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</si>
  <si>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</si>
  <si>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</si>
  <si>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</si>
  <si>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</si>
  <si>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</si>
  <si>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</si>
  <si>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</si>
  <si>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</si>
  <si>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</si>
  <si>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</si>
  <si>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</si>
  <si>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</si>
  <si>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</si>
  <si>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</si>
  <si>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</si>
  <si>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</si>
  <si>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</si>
  <si>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</si>
  <si>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</si>
  <si>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</si>
  <si>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</si>
  <si>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</si>
  <si>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</si>
  <si>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</si>
  <si>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</si>
  <si>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</si>
  <si>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</si>
  <si>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</si>
  <si>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</si>
  <si>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</si>
  <si>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</si>
  <si>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</si>
  <si>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</si>
  <si>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</si>
  <si>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</si>
  <si>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</si>
  <si>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</si>
  <si>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</si>
  <si>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</si>
  <si>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</si>
  <si>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</si>
  <si>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</si>
  <si>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</si>
  <si>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</si>
  <si>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</si>
  <si>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</si>
  <si>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</si>
  <si>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</si>
  <si>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</si>
  <si>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</si>
  <si>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</si>
  <si>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</si>
  <si>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</si>
  <si>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</si>
  <si>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</si>
  <si>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</si>
  <si>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</si>
  <si>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</si>
  <si>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</si>
  <si>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</si>
  <si>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</si>
  <si>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</si>
  <si>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</si>
  <si>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</si>
  <si>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</si>
  <si>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</si>
  <si>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</si>
  <si>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</si>
  <si>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</si>
  <si>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</si>
  <si>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</si>
  <si>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</si>
  <si>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</si>
  <si>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</si>
  <si>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</si>
  <si>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</si>
  <si>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</si>
  <si>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</si>
  <si>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</si>
  <si>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</si>
  <si>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</si>
  <si>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</si>
  <si>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</si>
  <si>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</si>
  <si>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</si>
  <si>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</si>
  <si>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</si>
  <si>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</si>
  <si>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</si>
  <si>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</si>
  <si>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</si>
  <si>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</si>
  <si>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</si>
  <si>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</si>
  <si>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</si>
  <si>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</si>
  <si>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</si>
  <si>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</si>
  <si>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</si>
  <si>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</si>
  <si>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</si>
  <si>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</si>
  <si>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</si>
  <si>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</si>
  <si>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</si>
  <si>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</si>
  <si>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</si>
  <si>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</si>
  <si>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</si>
  <si>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</si>
  <si>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</si>
  <si>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</si>
  <si>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</si>
  <si>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</si>
  <si>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</si>
  <si>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</si>
  <si>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</si>
  <si>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</si>
  <si>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</si>
  <si>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</si>
  <si>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</si>
  <si>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</si>
  <si>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</si>
  <si>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</si>
  <si>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</si>
  <si>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</si>
  <si>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</si>
  <si>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</si>
  <si>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</si>
  <si>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</si>
  <si>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</si>
  <si>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</si>
  <si>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</si>
  <si>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</si>
  <si>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</si>
  <si>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</si>
  <si>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</si>
  <si>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</si>
  <si>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</si>
  <si>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</si>
  <si>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</si>
  <si>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</si>
  <si>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</si>
  <si>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</si>
  <si>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</si>
  <si>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</si>
  <si>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</si>
  <si>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</si>
  <si>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</si>
  <si>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</si>
  <si>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</si>
  <si>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</si>
  <si>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</si>
  <si>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</si>
  <si>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</si>
  <si>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</si>
  <si>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</si>
  <si>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</si>
  <si>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</si>
  <si>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</si>
  <si>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</si>
  <si>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</si>
  <si>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</si>
  <si>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</si>
  <si>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</si>
  <si>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</si>
  <si>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</si>
  <si>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</si>
  <si>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</si>
  <si>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</si>
  <si>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</si>
  <si>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</si>
  <si>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</si>
  <si>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</si>
  <si>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</si>
  <si>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</si>
  <si>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</si>
  <si>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</si>
  <si>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</si>
  <si>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</si>
  <si>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</si>
  <si>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</si>
  <si>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</si>
  <si>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</si>
  <si>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</si>
  <si>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</si>
  <si>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</si>
  <si>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</si>
  <si>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</si>
  <si>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</si>
  <si>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</si>
  <si>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</si>
  <si>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</si>
  <si>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</si>
  <si>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</si>
  <si>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</si>
  <si>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</si>
  <si>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</si>
  <si>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</si>
  <si>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</si>
  <si>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</si>
  <si>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</si>
  <si>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</si>
  <si>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</si>
  <si>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</si>
  <si>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</si>
  <si>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</si>
  <si>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</si>
  <si>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</si>
  <si>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</si>
  <si>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</si>
  <si>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</si>
  <si>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</si>
  <si>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</si>
  <si>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</si>
  <si>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</si>
  <si>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</si>
  <si>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</si>
  <si>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</si>
  <si>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</si>
  <si>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</si>
  <si>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</si>
  <si>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</si>
  <si>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</si>
  <si>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</si>
  <si>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</si>
  <si>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</si>
  <si>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</si>
  <si>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</si>
  <si>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</si>
  <si>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</si>
  <si>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</si>
  <si>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</si>
  <si>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</si>
  <si>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</si>
  <si>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</si>
  <si>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</si>
  <si>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</si>
  <si>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</si>
  <si>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</si>
  <si>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</si>
  <si>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</si>
  <si>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</si>
  <si>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</si>
  <si>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</si>
  <si>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</si>
  <si>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</si>
  <si>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</si>
  <si>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</si>
  <si>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</si>
  <si>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</si>
  <si>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</si>
  <si>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</si>
  <si>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</si>
  <si>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</si>
  <si>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</si>
  <si>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</si>
  <si>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</si>
  <si>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</si>
  <si>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</si>
  <si>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</si>
  <si>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</si>
  <si>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</si>
  <si>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</si>
  <si>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</si>
  <si>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</si>
  <si>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</si>
  <si>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</si>
  <si>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</si>
  <si>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</si>
  <si>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</si>
  <si>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</si>
  <si>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</si>
  <si>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</si>
  <si>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</si>
  <si>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</si>
  <si>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</si>
  <si>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</si>
  <si>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</si>
  <si>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</si>
  <si>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</si>
  <si>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</si>
  <si>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</si>
  <si>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</si>
  <si>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</si>
  <si>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</si>
  <si>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</si>
  <si>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</si>
  <si>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</si>
  <si>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</si>
  <si>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</si>
  <si>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</si>
  <si>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</si>
  <si>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</si>
  <si>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</si>
  <si>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</si>
  <si>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</si>
  <si>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</si>
  <si>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</si>
  <si>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</si>
  <si>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</si>
  <si>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</si>
  <si>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</si>
  <si>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</si>
  <si>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</si>
  <si>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</si>
  <si>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</si>
  <si>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</si>
  <si>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</si>
  <si>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</si>
  <si>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</si>
  <si>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</si>
  <si>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</si>
  <si>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</si>
  <si>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</si>
  <si>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</si>
  <si>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</si>
  <si>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</si>
  <si>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</si>
  <si>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</si>
  <si>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</si>
  <si>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</si>
  <si>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</si>
  <si>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</si>
  <si>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</si>
  <si>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</si>
  <si>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</si>
  <si>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</si>
  <si>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</si>
  <si>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</si>
  <si>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</si>
  <si>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</si>
  <si>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</si>
  <si>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</si>
  <si>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</si>
  <si>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</si>
  <si>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</si>
  <si>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</si>
  <si>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</si>
  <si>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</si>
  <si>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</si>
  <si>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</si>
  <si>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</si>
  <si>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</si>
  <si>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</si>
  <si>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</si>
  <si>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</si>
  <si>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</si>
  <si>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</si>
  <si>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</si>
  <si>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</si>
  <si>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</si>
  <si>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</si>
  <si>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</si>
  <si>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</si>
  <si>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</si>
  <si>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</si>
  <si>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</si>
  <si>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</si>
  <si>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</si>
  <si>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</si>
  <si>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</si>
  <si>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</si>
  <si>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</si>
  <si>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</si>
  <si>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</si>
  <si>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</si>
  <si>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</si>
  <si>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</si>
  <si>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</si>
  <si>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</si>
  <si>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</si>
  <si>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</si>
  <si>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</si>
  <si>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</si>
  <si>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</si>
  <si>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</si>
  <si>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</si>
  <si>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</si>
  <si>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</si>
  <si>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</si>
  <si>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</si>
  <si>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</si>
  <si>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</si>
  <si>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</si>
  <si>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</si>
  <si>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</si>
  <si>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</si>
  <si>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</si>
  <si>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</si>
  <si>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</si>
  <si>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</si>
  <si>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</si>
  <si>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</si>
  <si>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</si>
  <si>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</si>
  <si>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</si>
  <si>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</si>
  <si>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</si>
  <si>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</si>
  <si>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</si>
  <si>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</si>
  <si>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</si>
  <si>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</si>
  <si>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</si>
  <si>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</si>
  <si>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</si>
  <si>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</si>
  <si>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</si>
  <si>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</si>
  <si>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</si>
  <si>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</si>
  <si>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</si>
  <si>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</si>
  <si>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</si>
  <si>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</si>
  <si>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</si>
  <si>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</si>
  <si>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</si>
  <si>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</si>
  <si>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</si>
  <si>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</si>
  <si>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</si>
  <si>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</si>
  <si>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</si>
  <si>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</si>
  <si>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</si>
  <si>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</si>
  <si>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</si>
  <si>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</si>
  <si>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</si>
  <si>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</si>
  <si>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</si>
  <si>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</si>
  <si>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</si>
  <si>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</si>
  <si>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</si>
  <si>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</si>
  <si>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</si>
  <si>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</si>
  <si>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</si>
  <si>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</si>
  <si>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</si>
  <si>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</si>
  <si>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</si>
  <si>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</si>
  <si>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</si>
  <si>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</si>
  <si>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</si>
  <si>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</si>
  <si>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</si>
  <si>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</si>
  <si>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</si>
  <si>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</si>
  <si>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</si>
  <si>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</si>
  <si>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</si>
  <si>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</si>
  <si>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</si>
  <si>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</si>
  <si>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</si>
  <si>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</si>
  <si>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</si>
  <si>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</si>
  <si>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</si>
  <si>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</si>
  <si>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</si>
  <si>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</si>
  <si>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</si>
  <si>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</si>
  <si>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</si>
  <si>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</si>
  <si>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</si>
  <si>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</si>
  <si>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</si>
  <si>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</si>
  <si>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</si>
  <si>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</si>
  <si>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</si>
  <si>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</si>
  <si>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</si>
  <si>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</si>
  <si>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</si>
  <si>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</si>
  <si>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</si>
  <si>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</si>
  <si>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</si>
  <si>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</si>
  <si>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</si>
  <si>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</si>
  <si>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</si>
  <si>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</si>
  <si>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</si>
  <si>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</si>
  <si>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</si>
  <si>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</si>
  <si>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</si>
  <si>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</si>
  <si>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</si>
  <si>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</si>
  <si>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</si>
  <si>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</si>
  <si>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</si>
  <si>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</si>
  <si>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</si>
  <si>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</si>
  <si>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</si>
  <si>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</si>
  <si>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</si>
  <si>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</si>
  <si>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</si>
  <si>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</si>
  <si>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</si>
  <si>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</si>
  <si>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</si>
  <si>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</si>
  <si>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</si>
  <si>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</si>
  <si>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</si>
  <si>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</si>
  <si>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</si>
  <si>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</si>
  <si>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</si>
  <si>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</si>
  <si>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</si>
  <si>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</si>
  <si>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</si>
  <si>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</si>
  <si>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</si>
  <si>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</si>
  <si>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</si>
  <si>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</si>
  <si>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</si>
  <si>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</si>
  <si>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</si>
  <si>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</si>
  <si>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</si>
  <si>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</si>
  <si>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</si>
  <si>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</si>
  <si>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</si>
  <si>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</si>
  <si>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</si>
  <si>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</si>
  <si>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</si>
  <si>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</si>
  <si>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</si>
  <si>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</si>
  <si>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</si>
  <si>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</si>
  <si>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</si>
  <si>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</si>
  <si>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</si>
  <si>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</si>
  <si>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</si>
  <si>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</si>
  <si>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</si>
  <si>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</si>
  <si>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</si>
  <si>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</si>
  <si>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</si>
  <si>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</si>
  <si>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</si>
  <si>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</si>
  <si>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</si>
  <si>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</si>
  <si>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</si>
  <si>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</si>
  <si>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</si>
  <si>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</si>
  <si>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</si>
  <si>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</si>
  <si>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</si>
  <si>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</si>
  <si>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</si>
  <si>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</si>
  <si>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</si>
  <si>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</si>
  <si>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</si>
  <si>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</si>
  <si>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</si>
  <si>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</si>
  <si>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</si>
  <si>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</si>
  <si>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</si>
  <si>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</si>
  <si>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</si>
  <si>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</si>
  <si>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</si>
  <si>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</si>
  <si>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</si>
  <si>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</si>
  <si>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</si>
  <si>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</si>
  <si>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</si>
  <si>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</si>
  <si>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</si>
  <si>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</si>
  <si>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</si>
  <si>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</si>
  <si>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</si>
  <si>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</si>
  <si>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</si>
  <si>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</si>
  <si>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</si>
  <si>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</si>
  <si>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</si>
  <si>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</si>
  <si>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</si>
  <si>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</si>
  <si>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</si>
  <si>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</si>
  <si>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</si>
  <si>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</si>
  <si>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</si>
  <si>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</si>
  <si>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</si>
  <si>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</si>
  <si>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</si>
  <si>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</si>
  <si>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</si>
  <si>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</si>
  <si>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</si>
  <si>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</si>
  <si>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</si>
  <si>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</si>
  <si>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</si>
  <si>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</si>
  <si>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</si>
  <si>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</si>
  <si>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</si>
  <si>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</si>
  <si>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</si>
  <si>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</si>
  <si>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</si>
  <si>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</si>
  <si>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</si>
  <si>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</si>
  <si>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</si>
  <si>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</si>
  <si>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</si>
  <si>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</si>
  <si>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</si>
  <si>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</si>
  <si>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</si>
  <si>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</si>
  <si>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</si>
  <si>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</si>
  <si>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</si>
  <si>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</si>
  <si>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</si>
  <si>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</si>
  <si>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</si>
  <si>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</si>
  <si>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</si>
  <si>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</si>
  <si>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</si>
  <si>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</si>
  <si>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</si>
  <si>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</si>
  <si>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</si>
  <si>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</si>
  <si>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</si>
  <si>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</si>
  <si>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</si>
  <si>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</si>
  <si>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</si>
  <si>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</si>
  <si>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</si>
  <si>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</si>
  <si>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</si>
  <si>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</si>
  <si>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</si>
  <si>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</si>
  <si>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</si>
  <si>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</si>
  <si>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</si>
  <si>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</si>
  <si>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</si>
  <si>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</si>
  <si>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</si>
  <si>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</si>
  <si>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</si>
  <si>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</si>
  <si>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</si>
  <si>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</si>
  <si>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</si>
  <si>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</si>
  <si>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</si>
  <si>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</si>
  <si>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</si>
  <si>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</si>
  <si>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</si>
  <si>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</si>
  <si>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</si>
  <si>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</si>
  <si>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</si>
  <si>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</si>
  <si>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</si>
  <si>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</si>
  <si>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</si>
  <si>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</si>
  <si>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</si>
  <si>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</si>
  <si>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</si>
  <si>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</si>
  <si>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</si>
  <si>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</si>
  <si>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</si>
  <si>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</si>
  <si>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</si>
  <si>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</si>
  <si>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</si>
  <si>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</si>
  <si>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</si>
  <si>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</si>
  <si>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</si>
  <si>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</si>
  <si>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</si>
  <si>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</si>
  <si>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</si>
  <si>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</si>
  <si>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</si>
  <si>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</si>
  <si>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</si>
  <si>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</si>
  <si>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</si>
  <si>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</si>
  <si>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</si>
  <si>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</si>
  <si>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</si>
  <si>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</si>
  <si>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</si>
  <si>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</si>
  <si>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</si>
  <si>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</si>
  <si>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</si>
  <si>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</si>
  <si>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</si>
  <si>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</si>
  <si>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</si>
  <si>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</si>
  <si>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</si>
  <si>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</si>
  <si>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</si>
  <si>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</si>
  <si>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</si>
  <si>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</si>
  <si>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</si>
  <si>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</si>
  <si>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</si>
  <si>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</si>
  <si>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</si>
  <si>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</si>
  <si>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</si>
  <si>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</si>
  <si>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</si>
  <si>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</si>
  <si>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</si>
  <si>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</si>
  <si>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</si>
  <si>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</si>
  <si>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</si>
  <si>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</si>
  <si>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</si>
  <si>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</si>
  <si>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</si>
  <si>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</si>
  <si>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</si>
  <si>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</si>
  <si>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</si>
  <si>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</si>
  <si>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</si>
  <si>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</si>
  <si>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</si>
  <si>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</si>
  <si>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</si>
  <si>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</si>
  <si>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</si>
  <si>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</si>
  <si>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</si>
  <si>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</si>
  <si>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</si>
  <si>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</si>
  <si>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</si>
  <si>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</si>
  <si>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</si>
  <si>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</si>
  <si>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</si>
  <si>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</si>
  <si>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</si>
  <si>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</si>
  <si>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</si>
  <si>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</si>
  <si>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</si>
  <si>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</si>
  <si>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</si>
  <si>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</si>
  <si>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</si>
  <si>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</si>
  <si>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</si>
  <si>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</si>
  <si>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</si>
  <si>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</si>
  <si>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</si>
  <si>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</si>
  <si>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</si>
  <si>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</si>
  <si>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</si>
  <si>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</si>
  <si>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</si>
  <si>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</si>
  <si>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</si>
  <si>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</si>
  <si>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</si>
  <si>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</si>
  <si>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</si>
  <si>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</si>
  <si>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</si>
  <si>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</si>
  <si>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</si>
  <si>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</si>
  <si>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</si>
  <si>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</si>
  <si>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</si>
  <si>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</si>
  <si>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</si>
  <si>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</si>
  <si>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</si>
  <si>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</si>
  <si>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</si>
  <si>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</si>
  <si>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</si>
  <si>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</si>
  <si>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</si>
  <si>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</si>
  <si>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</si>
  <si>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</si>
  <si>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</si>
  <si>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</si>
  <si>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</si>
  <si>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</si>
  <si>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</si>
  <si>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</si>
  <si>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</si>
  <si>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</si>
  <si>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</si>
  <si>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</si>
  <si>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</si>
  <si>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</si>
  <si>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</si>
  <si>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</si>
  <si>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</si>
  <si>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</si>
  <si>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</si>
  <si>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</si>
  <si>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</si>
  <si>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</si>
  <si>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</si>
  <si>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</si>
  <si>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</si>
  <si>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</si>
  <si>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</si>
  <si>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</si>
  <si>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</si>
  <si>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</si>
  <si>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</si>
  <si>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</si>
  <si>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</si>
  <si>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</si>
  <si>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</si>
  <si>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</si>
  <si>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</si>
  <si>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</si>
  <si>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</si>
  <si>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</si>
  <si>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</si>
  <si>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</si>
  <si>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</si>
  <si>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</si>
  <si>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</si>
  <si>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</si>
  <si>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</si>
  <si>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</si>
  <si>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</si>
  <si>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</si>
  <si>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</si>
  <si>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</si>
  <si>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</si>
  <si>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</si>
  <si>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</si>
  <si>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</si>
  <si>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</si>
  <si>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</si>
  <si>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</si>
  <si>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</si>
  <si>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</si>
  <si>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</si>
  <si>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</si>
  <si>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</si>
  <si>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</si>
  <si>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</si>
  <si>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</si>
  <si>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</si>
  <si>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</si>
  <si>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</si>
  <si>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</si>
  <si>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</si>
  <si>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</si>
  <si>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</si>
  <si>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</si>
  <si>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</si>
  <si>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</si>
  <si>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</si>
  <si>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</si>
  <si>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</si>
  <si>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</si>
  <si>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</si>
  <si>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</si>
  <si>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</si>
  <si>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</si>
  <si>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</si>
  <si>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</si>
  <si>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</si>
  <si>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</si>
  <si>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</si>
  <si>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</si>
  <si>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</si>
  <si>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</si>
  <si>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</si>
  <si>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</si>
  <si>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</si>
  <si>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</si>
  <si>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</si>
  <si>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</si>
  <si>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</si>
  <si>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</si>
  <si>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</si>
  <si>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</si>
  <si>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</si>
  <si>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</si>
  <si>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</si>
  <si>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</si>
  <si>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</si>
  <si>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</si>
  <si>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</si>
  <si>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</si>
  <si>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</si>
  <si>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</si>
  <si>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</si>
  <si>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</si>
  <si>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</si>
  <si>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</si>
  <si>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</si>
  <si>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</si>
  <si>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</si>
  <si>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</si>
  <si>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</si>
  <si>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</si>
  <si>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</si>
  <si>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</si>
  <si>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</si>
  <si>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</si>
  <si>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</si>
  <si>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</si>
  <si>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</si>
  <si>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</si>
  <si>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</si>
  <si>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</si>
  <si>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</si>
  <si>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</si>
  <si>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</si>
  <si>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</si>
  <si>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</si>
  <si>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</si>
  <si>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</si>
  <si>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</si>
  <si>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</si>
  <si>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</si>
  <si>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</si>
  <si>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</si>
  <si>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</si>
  <si>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</si>
  <si>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</si>
  <si>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</si>
  <si>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</si>
  <si>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</si>
  <si>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</si>
  <si>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</si>
  <si>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</si>
  <si>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</si>
  <si>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</si>
  <si>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</si>
  <si>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</si>
  <si>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</si>
  <si>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</si>
  <si>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</si>
  <si>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</si>
  <si>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</si>
  <si>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</si>
  <si>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</si>
  <si>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</si>
  <si>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</si>
  <si>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</si>
  <si>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</si>
  <si>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</si>
  <si>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</si>
  <si>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</si>
  <si>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</si>
  <si>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</si>
  <si>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</si>
  <si>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</si>
  <si>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</si>
  <si>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</si>
  <si>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</si>
  <si>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</si>
  <si>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</si>
  <si>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</si>
  <si>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</si>
  <si>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</si>
  <si>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</si>
  <si>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</si>
  <si>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</si>
  <si>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</si>
  <si>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</si>
  <si>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</si>
  <si>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</si>
  <si>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</si>
  <si>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</si>
  <si>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</si>
  <si>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</si>
  <si>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</si>
  <si>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</si>
  <si>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</si>
  <si>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</si>
  <si>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</si>
  <si>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</si>
  <si>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</si>
  <si>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</si>
  <si>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</si>
  <si>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</si>
  <si>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</si>
  <si>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</si>
  <si>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</si>
  <si>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</si>
  <si>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</si>
  <si>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</si>
  <si>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</si>
  <si>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</si>
  <si>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</si>
  <si>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</si>
  <si>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</si>
  <si>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</si>
  <si>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</si>
  <si>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</si>
  <si>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</si>
  <si>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</si>
  <si>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</si>
  <si>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</si>
  <si>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</si>
  <si>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</si>
  <si>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</si>
  <si>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</si>
  <si>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</si>
  <si>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</si>
  <si>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</si>
  <si>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</si>
  <si>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</si>
  <si>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</si>
  <si>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</si>
  <si>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</si>
  <si>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</si>
  <si>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</si>
  <si>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</si>
  <si>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</si>
  <si>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</si>
  <si>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</si>
  <si>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</si>
  <si>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</si>
  <si>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</si>
  <si>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</si>
  <si>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</si>
  <si>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</si>
  <si>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</si>
  <si>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</si>
  <si>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</si>
  <si>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</si>
  <si>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</si>
  <si>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</si>
  <si>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</si>
  <si>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</si>
  <si>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</si>
  <si>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</si>
  <si>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</si>
  <si>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</si>
  <si>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</si>
  <si>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</si>
  <si>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</si>
  <si>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</si>
  <si>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</si>
  <si>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</si>
  <si>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</si>
  <si>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</si>
  <si>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</si>
  <si>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</si>
  <si>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</si>
  <si>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</si>
  <si>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</si>
  <si>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</si>
  <si>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</si>
  <si>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</si>
  <si>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</si>
  <si>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</si>
  <si>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</si>
  <si>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</si>
  <si>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</si>
  <si>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</si>
  <si>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</si>
  <si>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</si>
  <si>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</si>
  <si>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</si>
  <si>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</si>
  <si>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</si>
  <si>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</si>
  <si>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</si>
  <si>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</si>
  <si>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</si>
  <si>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</si>
  <si>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</si>
  <si>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</si>
  <si>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</si>
  <si>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</si>
  <si>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</si>
  <si>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</si>
  <si>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</si>
  <si>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</si>
  <si>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</si>
  <si>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</si>
  <si>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</si>
  <si>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</si>
  <si>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</si>
  <si>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</si>
  <si>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</si>
  <si>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</si>
  <si>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</si>
  <si>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</si>
  <si>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</si>
  <si>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</si>
  <si>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</si>
  <si>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</si>
  <si>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</si>
  <si>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</si>
  <si>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</si>
  <si>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</si>
  <si>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</si>
  <si>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</si>
  <si>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</si>
  <si>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</si>
  <si>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</si>
  <si>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</si>
  <si>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</si>
  <si>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</si>
  <si>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</si>
  <si>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</si>
  <si>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</si>
  <si>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</si>
  <si>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</si>
  <si>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</si>
  <si>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</si>
  <si>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</si>
  <si>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</si>
  <si>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</si>
  <si>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</si>
  <si>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</si>
  <si>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</si>
  <si>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</si>
  <si>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</si>
  <si>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</si>
  <si>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</si>
  <si>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</si>
  <si>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</si>
  <si>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</si>
  <si>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</si>
  <si>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</si>
  <si>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</si>
  <si>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</si>
  <si>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</si>
  <si>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</si>
  <si>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</si>
  <si>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</si>
  <si>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</si>
  <si>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</si>
  <si>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</si>
  <si>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</si>
  <si>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</si>
  <si>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</si>
  <si>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</si>
  <si>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</si>
  <si>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</si>
  <si>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</si>
  <si>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</si>
  <si>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</si>
  <si>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</si>
  <si>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</si>
  <si>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</si>
  <si>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</si>
  <si>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</si>
  <si>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</si>
  <si>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</si>
  <si>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</si>
  <si>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</si>
  <si>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</si>
  <si>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</si>
  <si>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</si>
  <si>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</si>
  <si>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</si>
  <si>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</si>
  <si>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</si>
  <si>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</si>
  <si>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</si>
  <si>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</si>
  <si>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</si>
  <si>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</si>
  <si>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</si>
  <si>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</si>
  <si>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</si>
  <si>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</si>
  <si>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</si>
  <si>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</si>
  <si>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</si>
  <si>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</si>
  <si>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</si>
  <si>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</si>
  <si>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</si>
  <si>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</si>
  <si>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</si>
  <si>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</si>
  <si>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</si>
  <si>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</si>
  <si>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</si>
  <si>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</si>
  <si>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</si>
  <si>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</si>
  <si>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</si>
  <si>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</si>
  <si>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</si>
  <si>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</si>
  <si>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</si>
  <si>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</si>
  <si>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</si>
  <si>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</si>
  <si>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</si>
  <si>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</si>
  <si>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</si>
  <si>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</si>
  <si>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</si>
  <si>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</si>
  <si>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</si>
  <si>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</si>
  <si>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</si>
  <si>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</si>
  <si>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</si>
  <si>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</si>
  <si>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</si>
  <si>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</si>
  <si>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</si>
  <si>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</si>
  <si>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</si>
  <si>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</si>
  <si>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</si>
  <si>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</si>
  <si>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</si>
  <si>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</si>
  <si>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</si>
  <si>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</si>
  <si>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</si>
  <si>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</si>
  <si>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</si>
  <si>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</si>
  <si>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</si>
  <si>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</si>
  <si>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</si>
  <si>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</si>
  <si>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</si>
  <si>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</si>
  <si>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</si>
  <si>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</si>
  <si>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</si>
  <si>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</si>
  <si>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</si>
  <si>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</si>
  <si>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</si>
  <si>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</si>
  <si>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</si>
  <si>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</si>
  <si>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</si>
  <si>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</si>
  <si>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</si>
  <si>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</si>
  <si>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</si>
  <si>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</si>
  <si>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</si>
  <si>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</si>
  <si>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</si>
  <si>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</si>
  <si>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</si>
  <si>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</si>
  <si>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</si>
  <si>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</si>
  <si>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</si>
  <si>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</si>
  <si>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</si>
  <si>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</si>
  <si>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</si>
  <si>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</si>
  <si>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</si>
  <si>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</si>
  <si>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</si>
  <si>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</si>
  <si>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</si>
  <si>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</si>
  <si>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</si>
  <si>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</si>
  <si>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</si>
  <si>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</si>
  <si>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</si>
  <si>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</si>
  <si>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</si>
  <si>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</si>
  <si>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</si>
  <si>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</si>
  <si>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</si>
  <si>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</si>
  <si>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</si>
  <si>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</si>
  <si>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</si>
  <si>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</si>
  <si>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</si>
  <si>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</si>
  <si>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</si>
  <si>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</si>
  <si>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</si>
  <si>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</si>
  <si>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</si>
  <si>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</si>
  <si>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</si>
  <si>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</si>
  <si>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</si>
  <si>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</si>
  <si>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</si>
  <si>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</si>
  <si>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</si>
  <si>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</si>
  <si>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</si>
  <si>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</si>
  <si>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</si>
  <si>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</si>
  <si>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</si>
  <si>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</si>
  <si>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</si>
  <si>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</si>
  <si>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</si>
  <si>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</si>
  <si>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</si>
  <si>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</si>
  <si>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</si>
  <si>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</si>
  <si>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</si>
  <si>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</si>
  <si>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</si>
  <si>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</si>
  <si>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</si>
  <si>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</si>
  <si>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</si>
  <si>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</si>
  <si>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</si>
  <si>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</si>
  <si>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</si>
  <si>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</si>
  <si>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</si>
  <si>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</si>
  <si>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</si>
  <si>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</si>
  <si>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</si>
  <si>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</si>
  <si>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</si>
  <si>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</si>
  <si>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</si>
  <si>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</si>
  <si>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</si>
  <si>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</si>
  <si>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</si>
  <si>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</si>
  <si>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</si>
  <si>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</si>
  <si>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</si>
  <si>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</si>
  <si>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</si>
  <si>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</si>
  <si>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</si>
  <si>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</si>
  <si>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</si>
  <si>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</si>
  <si>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</si>
  <si>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</si>
  <si>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</si>
  <si>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</si>
  <si>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</si>
  <si>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</si>
  <si>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</si>
  <si>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</si>
  <si>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</si>
  <si>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</si>
  <si>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</si>
  <si>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</si>
  <si>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</si>
  <si>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</si>
  <si>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</si>
  <si>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</si>
  <si>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</si>
  <si>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</si>
  <si>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</si>
  <si>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</si>
  <si>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</si>
  <si>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</si>
  <si>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</si>
  <si>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</si>
  <si>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</si>
  <si>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</si>
  <si>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</si>
  <si>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</si>
  <si>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</si>
  <si>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</si>
  <si>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</si>
  <si>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</si>
  <si>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</si>
  <si>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</si>
  <si>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</si>
  <si>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</si>
  <si>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</si>
  <si>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</si>
  <si>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</si>
  <si>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</si>
  <si>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</si>
  <si>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</si>
  <si>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</si>
  <si>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</si>
  <si>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</si>
  <si>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</si>
  <si>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</si>
  <si>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</si>
  <si>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</si>
  <si>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</si>
  <si>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</si>
  <si>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</si>
  <si>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</si>
  <si>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</si>
  <si>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</si>
  <si>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</si>
  <si>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</si>
  <si>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</si>
  <si>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</si>
  <si>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</si>
  <si>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</si>
  <si>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</si>
  <si>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</si>
  <si>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</si>
  <si>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</si>
  <si>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</si>
  <si>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</si>
  <si>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</si>
  <si>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</si>
  <si>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</si>
  <si>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</si>
  <si>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</si>
  <si>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</si>
  <si>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</si>
  <si>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</si>
  <si>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</si>
  <si>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</si>
  <si>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</si>
  <si>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</si>
  <si>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</si>
  <si>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</si>
  <si>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</si>
  <si>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</si>
  <si>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</si>
  <si>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</si>
  <si>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</si>
  <si>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</si>
  <si>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</si>
  <si>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</si>
  <si>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</si>
  <si>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</si>
  <si>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</si>
  <si>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</si>
  <si>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</si>
  <si>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</si>
  <si>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</si>
  <si>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</si>
  <si>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</si>
  <si>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</si>
  <si>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</si>
  <si>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</si>
  <si>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</si>
  <si>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</si>
  <si>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</si>
  <si>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</si>
  <si>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</si>
  <si>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</si>
  <si>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</si>
  <si>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</si>
  <si>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</si>
  <si>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</si>
  <si>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</si>
  <si>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</si>
  <si>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</si>
  <si>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</si>
  <si>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</si>
  <si>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</si>
  <si>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</si>
  <si>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</si>
  <si>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</si>
  <si>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</si>
  <si>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</si>
  <si>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</si>
  <si>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</si>
  <si>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</si>
  <si>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</si>
  <si>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</si>
  <si>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</si>
  <si>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</si>
  <si>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</si>
  <si>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</si>
  <si>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</si>
  <si>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</si>
  <si>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</si>
  <si>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</si>
  <si>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</si>
  <si>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</si>
  <si>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</si>
  <si>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</si>
  <si>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</si>
  <si>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</si>
  <si>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</si>
  <si>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</si>
  <si>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</si>
  <si>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</si>
  <si>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</si>
  <si>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</si>
  <si>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</si>
  <si>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</si>
  <si>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</si>
  <si>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</si>
  <si>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</si>
  <si>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</si>
  <si>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</si>
  <si>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</si>
  <si>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</si>
  <si>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</si>
  <si>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</si>
  <si>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</si>
  <si>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</si>
  <si>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</si>
  <si>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</si>
  <si>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</si>
  <si>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</si>
  <si>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</si>
  <si>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</si>
  <si>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</si>
  <si>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</si>
  <si>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</si>
  <si>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</si>
  <si>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</si>
  <si>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</si>
  <si>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</si>
  <si>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</si>
  <si>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</si>
  <si>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</si>
  <si>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</si>
  <si>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</si>
  <si>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</si>
  <si>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</si>
  <si>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</si>
  <si>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</si>
  <si>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</si>
  <si>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</si>
  <si>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</si>
  <si>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</si>
  <si>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</si>
  <si>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</si>
  <si>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</si>
  <si>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</si>
  <si>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</si>
  <si>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</si>
  <si>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</si>
  <si>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</si>
  <si>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</si>
  <si>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</si>
  <si>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</si>
  <si>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</si>
  <si>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</si>
  <si>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</si>
  <si>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</si>
  <si>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</si>
  <si>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</si>
  <si>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</si>
  <si>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</si>
  <si>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</si>
  <si>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</si>
  <si>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</si>
  <si>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</si>
  <si>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</si>
  <si>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</si>
  <si>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</si>
  <si>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</si>
  <si>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</si>
  <si>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</si>
  <si>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</si>
  <si>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</si>
  <si>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</si>
  <si>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</si>
  <si>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</si>
  <si>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</si>
  <si>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</si>
  <si>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</si>
  <si>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</si>
  <si>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</si>
  <si>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</si>
  <si>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</si>
  <si>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</si>
  <si>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</si>
  <si>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</si>
  <si>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</si>
  <si>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</si>
  <si>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</si>
  <si>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</si>
  <si>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</si>
  <si>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</si>
  <si>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</si>
  <si>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</si>
  <si>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</si>
  <si>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</si>
  <si>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</si>
  <si>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</si>
  <si>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</si>
  <si>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</si>
  <si>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</si>
  <si>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</si>
  <si>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</si>
  <si>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</si>
  <si>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</si>
  <si>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</si>
  <si>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</si>
  <si>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</si>
  <si>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</si>
  <si>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</si>
  <si>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</si>
  <si>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</si>
  <si>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</si>
  <si>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</si>
  <si>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</si>
  <si>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</si>
  <si>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</si>
  <si>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</si>
  <si>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</si>
  <si>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</si>
  <si>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</si>
  <si>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</si>
  <si>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</si>
  <si>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</si>
  <si>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</si>
  <si>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</si>
  <si>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</si>
  <si>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</si>
  <si>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</si>
  <si>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</si>
  <si>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</si>
  <si>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</si>
  <si>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</si>
  <si>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</si>
  <si>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</si>
  <si>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</si>
  <si>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</si>
  <si>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</si>
  <si>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</si>
  <si>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</si>
  <si>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</si>
  <si>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</si>
  <si>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</si>
  <si>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</si>
  <si>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</si>
  <si>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</si>
  <si>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</si>
  <si>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</si>
  <si>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</si>
  <si>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</si>
  <si>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</si>
  <si>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</si>
  <si>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</si>
  <si>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</si>
  <si>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</si>
  <si>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</si>
  <si>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</si>
  <si>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</si>
  <si>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</si>
  <si>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</si>
  <si>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</si>
  <si>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</si>
  <si>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</si>
  <si>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</si>
  <si>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</si>
  <si>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</si>
  <si>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</si>
  <si>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</si>
  <si>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</si>
  <si>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</si>
  <si>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</si>
  <si>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</si>
  <si>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</si>
  <si>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</si>
  <si>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</si>
  <si>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</si>
  <si>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</si>
  <si>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</si>
  <si>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</si>
  <si>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</si>
  <si>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</si>
  <si>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</si>
  <si>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</si>
  <si>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</si>
  <si>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</si>
  <si>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</si>
  <si>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</si>
  <si>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</si>
  <si>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</si>
  <si>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</si>
  <si>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</si>
  <si>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</si>
  <si>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</si>
  <si>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</si>
  <si>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</si>
  <si>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</si>
  <si>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</si>
  <si>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</si>
  <si>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</si>
  <si>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</si>
  <si>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</si>
  <si>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</si>
  <si>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</si>
  <si>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</si>
  <si>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</si>
  <si>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</si>
  <si>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</si>
  <si>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</si>
  <si>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</si>
  <si>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</si>
  <si>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</si>
  <si>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</si>
  <si>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</si>
  <si>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</si>
  <si>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</si>
  <si>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</si>
  <si>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</si>
  <si>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</si>
  <si>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</si>
  <si>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</si>
  <si>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</si>
  <si>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</si>
  <si>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</si>
  <si>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</si>
  <si>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</si>
  <si>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</si>
  <si>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</si>
  <si>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</si>
  <si>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</si>
  <si>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</si>
  <si>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</si>
  <si>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</si>
  <si>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</si>
  <si>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</si>
  <si>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</si>
  <si>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</si>
  <si>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</si>
  <si>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</si>
  <si>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</si>
  <si>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</si>
  <si>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</si>
  <si>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</si>
  <si>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</si>
  <si>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</si>
  <si>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</si>
  <si>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</si>
  <si>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</si>
  <si>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</si>
  <si>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</si>
  <si>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</si>
  <si>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</si>
  <si>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</si>
  <si>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</si>
  <si>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</si>
  <si>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</si>
  <si>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</si>
  <si>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</si>
  <si>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</si>
  <si>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</si>
  <si>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</si>
  <si>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</si>
  <si>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</si>
  <si>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</si>
  <si>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</si>
  <si>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</si>
  <si>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</si>
  <si>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</si>
  <si>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</si>
  <si>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</si>
  <si>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</si>
  <si>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</si>
  <si>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</si>
  <si>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</si>
  <si>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</si>
  <si>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</si>
  <si>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</si>
  <si>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</si>
  <si>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</si>
  <si>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</si>
  <si>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</si>
  <si>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</si>
  <si>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</si>
  <si>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</si>
  <si>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</si>
  <si>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</si>
  <si>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</si>
  <si>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</si>
  <si>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</si>
  <si>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</si>
  <si>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</si>
  <si>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</si>
  <si>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</si>
  <si>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</si>
  <si>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</si>
  <si>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</si>
  <si>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</si>
  <si>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</si>
  <si>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</si>
  <si>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</si>
  <si>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</si>
  <si>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</si>
  <si>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</si>
  <si>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</si>
  <si>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</si>
  <si>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</si>
  <si>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</si>
  <si>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</si>
  <si>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</si>
  <si>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</si>
  <si>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</si>
  <si>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</si>
  <si>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</si>
  <si>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</si>
  <si>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</si>
  <si>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</si>
  <si>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</si>
  <si>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</si>
  <si>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</si>
  <si>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</si>
  <si>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</si>
  <si>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</si>
  <si>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</si>
  <si>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</si>
  <si>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</si>
  <si>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</si>
  <si>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</si>
  <si>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</si>
  <si>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</si>
  <si>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</si>
  <si>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</si>
  <si>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</si>
  <si>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</si>
  <si>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</si>
  <si>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</si>
  <si>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</si>
  <si>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</si>
  <si>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</si>
  <si>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</si>
  <si>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</si>
  <si>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</si>
  <si>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</si>
  <si>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</si>
  <si>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</si>
  <si>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</si>
  <si>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</si>
  <si>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</si>
  <si>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</si>
  <si>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</si>
  <si>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</si>
  <si>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</si>
  <si>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</si>
  <si>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</si>
  <si>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</si>
  <si>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</si>
  <si>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</si>
  <si>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</si>
  <si>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</si>
  <si>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</si>
  <si>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</si>
  <si>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</si>
  <si>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</si>
  <si>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</si>
  <si>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</si>
  <si>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</si>
  <si>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</si>
  <si>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</si>
  <si>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</si>
  <si>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</si>
  <si>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</si>
  <si>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</si>
  <si>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</si>
  <si>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</si>
  <si>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</si>
  <si>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</si>
  <si>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</si>
  <si>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</si>
  <si>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</si>
  <si>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</si>
  <si>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</si>
  <si>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</si>
  <si>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</si>
  <si>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</si>
  <si>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</si>
  <si>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</si>
  <si>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</si>
  <si>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</si>
  <si>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</si>
  <si>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</si>
  <si>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</si>
  <si>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</si>
  <si>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</si>
  <si>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</si>
  <si>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</si>
  <si>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</si>
  <si>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</si>
  <si>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</si>
  <si>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</si>
  <si>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</si>
  <si>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</si>
  <si>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</si>
  <si>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</si>
  <si>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</si>
  <si>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</si>
  <si>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</si>
  <si>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</si>
  <si>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</si>
  <si>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</si>
  <si>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</si>
  <si>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</si>
  <si>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</si>
  <si>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</si>
  <si>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</si>
  <si>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</si>
  <si>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</si>
  <si>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</si>
  <si>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</si>
  <si>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</si>
  <si>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</si>
  <si>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</si>
  <si>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</si>
  <si>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</si>
  <si>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</si>
  <si>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</si>
  <si>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</si>
  <si>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</si>
  <si>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</si>
  <si>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</si>
  <si>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</si>
  <si>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</si>
  <si>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</si>
  <si>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</si>
  <si>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</si>
  <si>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</si>
  <si>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</si>
  <si>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</si>
  <si>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</si>
  <si>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</si>
  <si>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</si>
  <si>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</si>
  <si>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</si>
  <si>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</si>
  <si>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</si>
  <si>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</si>
  <si>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</si>
  <si>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</si>
  <si>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</si>
  <si>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</si>
  <si>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</si>
  <si>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</si>
  <si>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</si>
  <si>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</si>
  <si>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</si>
  <si>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</si>
  <si>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</si>
  <si>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</si>
  <si>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</si>
  <si>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</si>
  <si>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</si>
  <si>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</si>
  <si>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</si>
  <si>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</si>
  <si>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</si>
  <si>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</si>
  <si>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</si>
  <si>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</si>
  <si>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</si>
  <si>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</si>
  <si>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</si>
  <si>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</si>
  <si>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</si>
  <si>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</si>
  <si>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</si>
  <si>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</si>
  <si>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</si>
  <si>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</si>
  <si>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</si>
  <si>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</si>
  <si>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</si>
  <si>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</si>
  <si>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</si>
  <si>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</si>
  <si>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</si>
  <si>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</si>
  <si>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</si>
  <si>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</si>
  <si>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</si>
  <si>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</si>
  <si>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</si>
  <si>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</si>
  <si>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</si>
  <si>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</si>
  <si>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</si>
  <si>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</si>
  <si>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</si>
  <si>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</si>
  <si>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</si>
  <si>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</si>
  <si>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</si>
  <si>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</si>
  <si>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</si>
  <si>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</si>
  <si>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</si>
  <si>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</si>
  <si>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</si>
  <si>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</si>
  <si>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</si>
  <si>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</si>
  <si>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</si>
  <si>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</si>
  <si>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</si>
  <si>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</si>
  <si>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</si>
  <si>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</si>
  <si>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</si>
  <si>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</si>
  <si>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</si>
  <si>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</si>
  <si>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</si>
  <si>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</si>
  <si>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</si>
  <si>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</si>
  <si>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</si>
  <si>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</si>
  <si>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</si>
  <si>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</si>
  <si>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</si>
  <si>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</si>
  <si>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</si>
  <si>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</si>
  <si>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</si>
  <si>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</si>
  <si>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</si>
  <si>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</si>
  <si>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</si>
  <si>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</si>
  <si>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</si>
  <si>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</si>
  <si>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</si>
  <si>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</si>
  <si>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</si>
  <si>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</si>
  <si>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</si>
  <si>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</si>
  <si>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</si>
  <si>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</si>
  <si>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</si>
  <si>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</si>
  <si>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</si>
  <si>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</si>
  <si>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</si>
  <si>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</si>
  <si>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</si>
  <si>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</si>
  <si>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</si>
  <si>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</si>
  <si>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</si>
  <si>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</si>
  <si>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</si>
  <si>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</si>
  <si>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</si>
  <si>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</si>
  <si>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</si>
  <si>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</si>
  <si>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</si>
  <si>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</si>
  <si>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</si>
  <si>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</si>
  <si>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</si>
  <si>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</si>
  <si>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</si>
  <si>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</si>
  <si>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</si>
  <si>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</si>
  <si>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</si>
  <si>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</si>
  <si>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</si>
  <si>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</si>
  <si>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</si>
  <si>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</si>
  <si>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</si>
  <si>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</si>
  <si>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</si>
  <si>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</si>
  <si>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</si>
  <si>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</si>
  <si>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</si>
  <si>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</si>
  <si>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</si>
  <si>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</si>
  <si>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</si>
  <si>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</si>
  <si>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</si>
  <si>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</si>
  <si>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</si>
  <si>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</si>
  <si>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</si>
  <si>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</si>
  <si>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</si>
  <si>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</si>
  <si>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</si>
  <si>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</si>
  <si>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</si>
  <si>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</si>
  <si>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</si>
  <si>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</si>
  <si>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</si>
  <si>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</si>
  <si>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</si>
  <si>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</si>
  <si>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</si>
  <si>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</si>
  <si>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</si>
  <si>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</si>
  <si>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</si>
  <si>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</si>
  <si>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</si>
  <si>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</si>
  <si>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</si>
  <si>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</si>
  <si>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</si>
  <si>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</si>
  <si>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</si>
  <si>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</si>
  <si>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</si>
  <si>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</si>
  <si>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</si>
  <si>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</si>
  <si>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</si>
  <si>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</si>
  <si>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</si>
  <si>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</si>
  <si>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</si>
  <si>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</si>
  <si>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</si>
  <si>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</si>
  <si>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</si>
  <si>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</si>
  <si>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</si>
  <si>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</si>
  <si>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</si>
  <si>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</si>
  <si>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</si>
  <si>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</si>
  <si>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</si>
  <si>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</si>
  <si>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</si>
  <si>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</si>
  <si>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</si>
  <si>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</si>
  <si>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</si>
  <si>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</si>
  <si>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</si>
  <si>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</si>
  <si>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</si>
  <si>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</si>
  <si>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</si>
  <si>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</si>
  <si>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</si>
  <si>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</si>
  <si>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</si>
  <si>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</si>
  <si>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</si>
  <si>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</si>
  <si>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</si>
  <si>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</si>
  <si>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</si>
  <si>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</si>
  <si>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</si>
  <si>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</si>
  <si>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</si>
  <si>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</si>
  <si>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</si>
  <si>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</si>
  <si>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</si>
  <si>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</si>
  <si>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</si>
  <si>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</si>
  <si>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</si>
  <si>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</si>
  <si>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</si>
  <si>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</si>
  <si>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</si>
  <si>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</si>
  <si>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</si>
  <si>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</si>
  <si>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</si>
  <si>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</si>
  <si>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</si>
  <si>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</si>
  <si>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</si>
  <si>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</si>
  <si>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</si>
  <si>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</si>
  <si>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</si>
  <si>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</si>
  <si>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</si>
  <si>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</si>
  <si>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</si>
  <si>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</si>
  <si>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</si>
  <si>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</si>
  <si>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</si>
  <si>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</si>
  <si>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</si>
  <si>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</si>
  <si>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</si>
  <si>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</si>
  <si>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</si>
  <si>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</si>
  <si>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</si>
  <si>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</si>
  <si>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</si>
  <si>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</si>
  <si>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</si>
  <si>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</si>
  <si>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</si>
  <si>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</si>
  <si>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</si>
  <si>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</si>
  <si>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</si>
  <si>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</si>
  <si>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</si>
  <si>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</si>
  <si>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</si>
  <si>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</si>
  <si>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</si>
  <si>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</si>
  <si>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</si>
  <si>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</si>
  <si>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</si>
  <si>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</si>
  <si>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</si>
  <si>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</si>
  <si>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</si>
  <si>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</si>
  <si>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</si>
  <si>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</si>
  <si>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</si>
  <si>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</si>
  <si>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</si>
  <si>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</si>
  <si>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</si>
  <si>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</si>
  <si>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</si>
  <si>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</si>
  <si>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</si>
  <si>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</si>
  <si>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</si>
  <si>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</si>
  <si>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</si>
  <si>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</si>
  <si>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</si>
  <si>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</si>
  <si>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</si>
  <si>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</si>
  <si>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</si>
  <si>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</si>
  <si>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</si>
  <si>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</si>
  <si>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</si>
  <si>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</si>
  <si>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</si>
  <si>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</si>
  <si>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</si>
  <si>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</si>
  <si>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</si>
  <si>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</si>
  <si>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</si>
  <si>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</si>
  <si>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</si>
  <si>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</si>
  <si>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</si>
  <si>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</si>
  <si>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</si>
  <si>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</si>
  <si>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</si>
  <si>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</si>
  <si>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</si>
  <si>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</si>
  <si>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</si>
  <si>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</si>
  <si>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</si>
  <si>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</si>
  <si>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</si>
  <si>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</si>
  <si>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</si>
  <si>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</si>
  <si>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</si>
  <si>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</si>
  <si>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</si>
  <si>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</si>
  <si>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</si>
  <si>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</si>
  <si>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</si>
  <si>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</si>
  <si>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</si>
  <si>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</si>
  <si>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</si>
  <si>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</si>
  <si>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</si>
  <si>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</si>
  <si>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</si>
  <si>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</si>
  <si>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</si>
  <si>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</si>
  <si>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</si>
  <si>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</si>
  <si>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</si>
  <si>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</si>
  <si>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</si>
  <si>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</si>
  <si>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</si>
  <si>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</si>
  <si>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</si>
  <si>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</si>
  <si>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</si>
  <si>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</si>
  <si>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</si>
  <si>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</si>
  <si>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</si>
  <si>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</si>
  <si>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</si>
  <si>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</si>
  <si>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</si>
  <si>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</si>
  <si>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</si>
  <si>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</si>
  <si>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</si>
  <si>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</si>
  <si>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</si>
  <si>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</si>
  <si>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</si>
  <si>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</si>
  <si>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</si>
  <si>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</si>
  <si>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</si>
  <si>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</si>
  <si>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</si>
  <si>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</si>
  <si>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</si>
  <si>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</si>
  <si>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</si>
  <si>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</si>
  <si>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</si>
  <si>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</si>
  <si>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</si>
  <si>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</si>
  <si>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</si>
  <si>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</si>
  <si>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</si>
  <si>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</si>
  <si>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</si>
  <si>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</si>
  <si>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</si>
  <si>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</si>
  <si>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</si>
  <si>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</si>
  <si>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</si>
  <si>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</si>
  <si>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</si>
  <si>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</si>
  <si>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</si>
  <si>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</si>
  <si>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</si>
  <si>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</si>
  <si>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</si>
  <si>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</si>
  <si>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</si>
  <si>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</si>
  <si>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</si>
  <si>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</si>
  <si>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</si>
  <si>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</si>
  <si>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</si>
  <si>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</si>
  <si>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</si>
  <si>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</si>
  <si>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</si>
  <si>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</si>
  <si>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</si>
  <si>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</si>
  <si>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</si>
  <si>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</si>
  <si>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</si>
  <si>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</si>
  <si>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</si>
  <si>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</si>
  <si>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</si>
  <si>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</si>
  <si>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</si>
  <si>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</si>
  <si>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</si>
  <si>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</si>
  <si>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</si>
  <si>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</si>
  <si>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</si>
  <si>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</si>
  <si>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</si>
  <si>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</si>
  <si>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</si>
  <si>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</si>
  <si>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</si>
  <si>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</si>
  <si>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</si>
  <si>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</si>
  <si>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</si>
  <si>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</si>
  <si>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</si>
  <si>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</si>
  <si>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</si>
  <si>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</si>
  <si>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</si>
  <si>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</si>
  <si>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</si>
  <si>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</si>
  <si>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</si>
  <si>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</si>
  <si>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</si>
  <si>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</si>
  <si>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</si>
  <si>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</si>
  <si>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</si>
  <si>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</si>
  <si>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</si>
  <si>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</si>
  <si>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</si>
  <si>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</si>
  <si>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</si>
  <si>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</si>
  <si>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</si>
  <si>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</si>
  <si>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</si>
  <si>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</si>
  <si>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</si>
  <si>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</si>
  <si>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</si>
  <si>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</si>
  <si>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</si>
  <si>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</si>
  <si>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</si>
  <si>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</si>
  <si>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</si>
  <si>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</si>
  <si>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</si>
  <si>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</si>
  <si>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</si>
  <si>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</si>
  <si>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</si>
  <si>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</si>
  <si>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</si>
  <si>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</si>
  <si>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</si>
  <si>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</si>
  <si>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</si>
  <si>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</si>
  <si>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</si>
  <si>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</si>
  <si>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</si>
  <si>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</si>
  <si>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</si>
  <si>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</si>
  <si>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</si>
  <si>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</si>
  <si>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</si>
  <si>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</si>
  <si>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</si>
  <si>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</si>
  <si>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</si>
  <si>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</si>
  <si>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</si>
  <si>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</si>
  <si>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</si>
  <si>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</si>
  <si>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</si>
  <si>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</si>
  <si>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</si>
  <si>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</si>
  <si>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</si>
  <si>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</si>
  <si>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</si>
  <si>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</si>
  <si>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</si>
  <si>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</si>
  <si>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</si>
  <si>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</si>
  <si>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</si>
  <si>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</si>
  <si>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</si>
  <si>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</si>
  <si>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</si>
  <si>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</si>
  <si>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</si>
  <si>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</si>
  <si>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</si>
  <si>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</si>
  <si>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</si>
  <si>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</si>
  <si>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</si>
  <si>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</si>
  <si>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</si>
  <si>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</si>
  <si>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</si>
  <si>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</si>
  <si>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</si>
  <si>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</si>
  <si>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</si>
  <si>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</si>
  <si>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</si>
  <si>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</si>
  <si>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</si>
  <si>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</si>
  <si>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</si>
  <si>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</si>
  <si>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</si>
  <si>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</si>
  <si>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</si>
  <si>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</si>
  <si>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</si>
  <si>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</si>
  <si>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</si>
  <si>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</si>
  <si>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</si>
  <si>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</si>
  <si>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</si>
  <si>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</si>
  <si>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</si>
  <si>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</si>
  <si>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</si>
  <si>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</si>
  <si>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</si>
  <si>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</si>
  <si>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</si>
  <si>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</si>
  <si>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</si>
  <si>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</si>
  <si>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</si>
  <si>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</si>
  <si>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</si>
  <si>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</si>
  <si>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</si>
  <si>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</si>
  <si>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</si>
  <si>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</si>
  <si>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</si>
  <si>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</si>
  <si>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</si>
  <si>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</si>
  <si>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</si>
  <si>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</si>
  <si>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</si>
  <si>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</si>
  <si>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</si>
  <si>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</si>
  <si>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</si>
  <si>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</si>
  <si>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</si>
  <si>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</si>
  <si>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</si>
  <si>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</si>
  <si>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</si>
  <si>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</si>
  <si>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</si>
  <si>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</si>
  <si>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</si>
  <si>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</si>
  <si>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</si>
  <si>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</si>
  <si>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</si>
  <si>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</si>
  <si>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</si>
  <si>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</si>
  <si>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</si>
  <si>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</si>
  <si>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</si>
  <si>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</si>
  <si>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</si>
  <si>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</si>
  <si>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</si>
  <si>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</si>
  <si>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</si>
  <si>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</si>
  <si>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</si>
  <si>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</si>
  <si>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</si>
  <si>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</si>
  <si>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</si>
  <si>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</si>
  <si>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</si>
  <si>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</si>
  <si>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</si>
  <si>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</si>
  <si>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</si>
  <si>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</si>
  <si>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</si>
  <si>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</si>
  <si>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</si>
  <si>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</si>
  <si>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</si>
  <si>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</si>
  <si>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</si>
  <si>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</si>
  <si>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</si>
  <si>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</si>
  <si>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</si>
  <si>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</si>
  <si>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</si>
  <si>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</si>
  <si>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</si>
  <si>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</si>
  <si>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</si>
  <si>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</si>
  <si>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</si>
  <si>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</si>
  <si>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</si>
  <si>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</si>
  <si>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</si>
  <si>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</si>
  <si>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</si>
  <si>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</si>
  <si>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</si>
  <si>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</si>
  <si>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</si>
  <si>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</si>
  <si>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</si>
  <si>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</si>
  <si>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</si>
  <si>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</si>
  <si>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</si>
  <si>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</si>
  <si>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</si>
  <si>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</si>
  <si>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</si>
  <si>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</si>
  <si>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</si>
  <si>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</si>
  <si>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</si>
  <si>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</si>
  <si>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</si>
  <si>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</si>
  <si>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</si>
  <si>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</si>
  <si>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</si>
  <si>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</si>
  <si>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</si>
  <si>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</si>
  <si>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</si>
  <si>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</si>
  <si>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</si>
  <si>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</si>
  <si>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</si>
  <si>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</si>
  <si>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</si>
  <si>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</si>
  <si>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</si>
  <si>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</si>
  <si>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</si>
  <si>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</si>
  <si>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</si>
  <si>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</si>
  <si>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</si>
  <si>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</si>
  <si>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</si>
  <si>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</si>
  <si>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</si>
  <si>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</si>
  <si>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</si>
  <si>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</si>
  <si>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</si>
  <si>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</si>
  <si>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</si>
  <si>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</si>
  <si>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</si>
  <si>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</si>
  <si>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</si>
  <si>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</si>
  <si>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</si>
  <si>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</si>
  <si>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</si>
  <si>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</si>
  <si>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</si>
  <si>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</si>
  <si>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</si>
  <si>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</si>
  <si>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</si>
  <si>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</si>
  <si>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</si>
  <si>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</si>
  <si>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</si>
  <si>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</si>
  <si>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</si>
  <si>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</si>
  <si>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</si>
  <si>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</si>
  <si>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</si>
  <si>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</si>
  <si>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</si>
  <si>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</si>
  <si>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</si>
  <si>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</si>
  <si>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</si>
  <si>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</si>
  <si>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</si>
  <si>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</si>
  <si>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</si>
  <si>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</si>
  <si>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</si>
  <si>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</si>
  <si>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</si>
  <si>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</si>
  <si>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</si>
  <si>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</si>
  <si>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</si>
  <si>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</si>
  <si>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</si>
  <si>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</si>
  <si>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</si>
  <si>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</si>
  <si>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</si>
  <si>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</si>
  <si>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</si>
  <si>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</si>
  <si>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</si>
  <si>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</si>
  <si>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</si>
  <si>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</si>
  <si>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</si>
  <si>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</si>
  <si>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</si>
  <si>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</si>
  <si>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</si>
  <si>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</si>
  <si>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</si>
  <si>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</si>
  <si>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</si>
  <si>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</si>
  <si>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</si>
  <si>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</si>
  <si>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</si>
  <si>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</si>
  <si>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</si>
  <si>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</si>
  <si>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</si>
  <si>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</si>
  <si>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</si>
  <si>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</si>
  <si>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</si>
  <si>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</si>
  <si>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</si>
  <si>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</si>
  <si>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</si>
  <si>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</si>
  <si>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</si>
  <si>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</si>
  <si>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</si>
  <si>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</si>
  <si>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</si>
  <si>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</si>
  <si>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</si>
  <si>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</si>
  <si>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</si>
  <si>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</si>
  <si>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</si>
  <si>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</si>
  <si>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</si>
  <si>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</si>
  <si>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</si>
  <si>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</si>
  <si>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</si>
  <si>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</si>
  <si>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</si>
  <si>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</si>
  <si>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</si>
  <si>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</si>
  <si>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</si>
  <si>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</si>
  <si>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</si>
  <si>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</si>
  <si>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</si>
  <si>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</si>
  <si>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</si>
  <si>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</si>
  <si>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</si>
  <si>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</si>
  <si>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</si>
  <si>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</si>
  <si>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</si>
  <si>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</si>
  <si>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</si>
  <si>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</si>
  <si>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</si>
  <si>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</si>
  <si>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</si>
  <si>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</si>
  <si>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</si>
  <si>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</si>
  <si>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</si>
  <si>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</si>
  <si>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</si>
  <si>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</si>
  <si>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</si>
  <si>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</si>
  <si>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</si>
  <si>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</si>
  <si>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</si>
  <si>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</si>
  <si>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</si>
  <si>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</si>
  <si>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</si>
  <si>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</si>
  <si>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</si>
  <si>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</si>
  <si>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</si>
  <si>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</si>
  <si>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</si>
  <si>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</si>
  <si>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</si>
  <si>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</si>
  <si>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</si>
  <si>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</si>
  <si>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</si>
  <si>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</si>
  <si>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</si>
  <si>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</si>
  <si>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</si>
  <si>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</si>
  <si>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</si>
  <si>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</si>
  <si>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</si>
  <si>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</si>
  <si>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</si>
  <si>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</si>
  <si>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</si>
  <si>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</si>
  <si>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</si>
  <si>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</si>
  <si>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</si>
  <si>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</si>
  <si>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</si>
  <si>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</si>
  <si>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</si>
  <si>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</si>
  <si>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</si>
  <si>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</si>
  <si>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</si>
  <si>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</si>
  <si>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</si>
  <si>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</si>
  <si>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</si>
  <si>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</si>
  <si>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</si>
  <si>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</si>
  <si>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</si>
  <si>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</si>
  <si>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</si>
  <si>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</si>
  <si>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</si>
  <si>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</si>
  <si>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</si>
  <si>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</si>
  <si>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</si>
  <si>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</si>
  <si>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</si>
  <si>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</si>
  <si>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</si>
  <si>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</si>
  <si>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</si>
  <si>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</si>
  <si>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</si>
  <si>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</si>
  <si>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</si>
  <si>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</si>
  <si>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</si>
  <si>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</si>
  <si>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</si>
  <si>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</si>
  <si>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</si>
  <si>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</si>
  <si>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</si>
  <si>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</si>
  <si>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</si>
  <si>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</si>
  <si>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</si>
  <si>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</si>
  <si>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</si>
  <si>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</si>
  <si>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</si>
  <si>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</si>
  <si>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</si>
  <si>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</si>
  <si>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</si>
  <si>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</si>
  <si>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</si>
  <si>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</si>
  <si>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</si>
  <si>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</si>
  <si>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</si>
  <si>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</si>
  <si>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</si>
  <si>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</si>
  <si>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</si>
  <si>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</si>
  <si>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</si>
  <si>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</si>
  <si>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</si>
  <si>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</si>
  <si>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</si>
  <si>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</si>
  <si>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</si>
  <si>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</si>
  <si>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</si>
  <si>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</si>
  <si>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</si>
  <si>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</si>
  <si>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</si>
  <si>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</si>
  <si>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</si>
  <si>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</si>
  <si>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</si>
  <si>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</si>
  <si>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</si>
  <si>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</si>
  <si>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</si>
  <si>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</si>
  <si>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</si>
  <si>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</si>
  <si>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</si>
  <si>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</si>
  <si>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</si>
  <si>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</si>
  <si>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</si>
  <si>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</si>
  <si>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</si>
  <si>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</si>
  <si>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</si>
  <si>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</si>
  <si>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</si>
  <si>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</si>
  <si>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</si>
  <si>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</si>
  <si>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</si>
  <si>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</si>
  <si>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</si>
  <si>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</si>
  <si>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</si>
  <si>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</si>
  <si>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</si>
  <si>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</si>
  <si>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</si>
  <si>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</si>
  <si>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</si>
  <si>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</si>
  <si>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</si>
  <si>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</si>
  <si>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</si>
  <si>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</si>
  <si>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</si>
  <si>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</si>
  <si>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</si>
  <si>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</si>
  <si>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</si>
  <si>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</si>
  <si>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</si>
  <si>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</si>
  <si>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</si>
  <si>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</si>
  <si>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</si>
  <si>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</si>
  <si>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</si>
  <si>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</si>
  <si>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</si>
  <si>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</si>
  <si>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</si>
  <si>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</si>
  <si>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</si>
  <si>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</si>
  <si>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</si>
  <si>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</si>
  <si>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</si>
  <si>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</si>
  <si>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</si>
  <si>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</si>
  <si>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</si>
  <si>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</si>
  <si>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</si>
  <si>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</si>
  <si>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</si>
  <si>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</si>
  <si>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</si>
  <si>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</si>
  <si>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</si>
  <si>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</si>
  <si>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</si>
  <si>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</si>
  <si>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</si>
  <si>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</si>
  <si>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</si>
  <si>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</si>
  <si>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</si>
  <si>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</si>
  <si>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</si>
  <si>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</si>
  <si>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</si>
  <si>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</si>
  <si>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</si>
  <si>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</si>
  <si>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</si>
  <si>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</si>
  <si>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</si>
  <si>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</si>
  <si>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</si>
  <si>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</si>
  <si>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</si>
  <si>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</si>
  <si>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</si>
  <si>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</si>
  <si>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</si>
  <si>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</si>
  <si>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</si>
  <si>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</si>
  <si>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</si>
  <si>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</si>
  <si>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</si>
  <si>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</si>
  <si>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</si>
  <si>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</si>
  <si>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</si>
  <si>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</si>
  <si>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</si>
  <si>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</si>
  <si>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</si>
  <si>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</si>
  <si>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</si>
  <si>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</si>
  <si>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</si>
  <si>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</si>
  <si>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</si>
  <si>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</si>
  <si>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</si>
  <si>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</si>
  <si>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</si>
  <si>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</si>
  <si>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</si>
  <si>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</si>
  <si>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</si>
  <si>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</si>
  <si>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</si>
  <si>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</si>
  <si>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</si>
  <si>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</si>
  <si>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</si>
  <si>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</si>
  <si>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</si>
  <si>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</si>
  <si>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</si>
  <si>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</si>
  <si>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</si>
  <si>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</si>
  <si>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</si>
  <si>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</si>
  <si>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</si>
  <si>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</si>
  <si>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</si>
  <si>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</si>
  <si>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</si>
  <si>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</si>
  <si>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</si>
  <si>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</si>
  <si>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</si>
  <si>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</si>
  <si>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</si>
  <si>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</si>
  <si>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</si>
  <si>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</si>
  <si>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</si>
  <si>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</si>
  <si>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</si>
  <si>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</si>
  <si>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</si>
  <si>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</si>
  <si>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</si>
  <si>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</si>
  <si>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</si>
  <si>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</si>
  <si>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</si>
  <si>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</si>
  <si>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</si>
  <si>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</si>
  <si>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</si>
  <si>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</si>
  <si>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</si>
  <si>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</si>
  <si>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</si>
  <si>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</si>
  <si>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</si>
  <si>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</si>
  <si>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</si>
  <si>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</si>
  <si>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</si>
  <si>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</si>
  <si>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</si>
  <si>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</si>
  <si>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</si>
  <si>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</si>
  <si>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</si>
  <si>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</si>
  <si>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</si>
  <si>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</si>
  <si>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</si>
  <si>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</si>
  <si>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</si>
  <si>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</si>
  <si>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</si>
  <si>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</si>
  <si>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</si>
  <si>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</si>
  <si>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</si>
  <si>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</si>
  <si>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</si>
  <si>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</si>
  <si>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</si>
  <si>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</si>
  <si>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</si>
  <si>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</si>
  <si>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</si>
  <si>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</si>
  <si>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</si>
  <si>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</si>
  <si>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</si>
  <si>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</si>
  <si>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</si>
  <si>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</si>
  <si>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</si>
  <si>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</si>
  <si>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</si>
  <si>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</si>
  <si>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</si>
  <si>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</si>
  <si>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</si>
  <si>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</si>
  <si>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</si>
  <si>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</si>
  <si>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</si>
  <si>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</si>
  <si>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</si>
  <si>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</si>
  <si>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</si>
  <si>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</si>
  <si>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</si>
  <si>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</si>
  <si>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</si>
  <si>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</si>
  <si>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</si>
  <si>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</si>
  <si>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</si>
  <si>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</si>
  <si>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</si>
  <si>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</si>
  <si>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</si>
  <si>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</si>
  <si>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</si>
  <si>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</si>
  <si>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</si>
  <si>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</si>
  <si>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</si>
  <si>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</si>
  <si>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</si>
  <si>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</si>
  <si>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</si>
  <si>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</si>
  <si>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</si>
  <si>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</si>
  <si>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</si>
  <si>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</si>
  <si>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</si>
  <si>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</si>
  <si>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</si>
  <si>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</si>
  <si>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</si>
  <si>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</si>
  <si>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</si>
  <si>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</si>
  <si>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</si>
  <si>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</si>
  <si>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</si>
  <si>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</si>
  <si>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</si>
  <si>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</si>
  <si>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</si>
  <si>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</si>
  <si>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</si>
  <si>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</si>
  <si>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</si>
  <si>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</si>
  <si>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</si>
  <si>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</si>
  <si>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</si>
  <si>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</si>
  <si>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</si>
  <si>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</si>
  <si>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</si>
  <si>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</si>
  <si>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</si>
  <si>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</si>
  <si>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</si>
  <si>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</si>
  <si>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</si>
  <si>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</si>
  <si>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</si>
  <si>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</si>
  <si>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</si>
  <si>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</si>
  <si>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</si>
  <si>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</si>
  <si>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</si>
  <si>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</si>
  <si>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</si>
  <si>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</si>
  <si>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</si>
  <si>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</si>
  <si>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</si>
  <si>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</si>
  <si>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</si>
  <si>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</si>
  <si>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</si>
  <si>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</si>
  <si>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</si>
  <si>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</si>
  <si>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</si>
  <si>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</si>
  <si>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</si>
  <si>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</si>
  <si>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</si>
  <si>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</si>
  <si>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</si>
  <si>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</si>
  <si>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</si>
  <si>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</si>
  <si>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</si>
  <si>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</si>
  <si>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</si>
  <si>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</si>
  <si>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</si>
  <si>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</si>
  <si>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</si>
  <si>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</si>
  <si>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</si>
  <si>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</si>
  <si>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</si>
  <si>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</si>
  <si>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</si>
  <si>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</si>
  <si>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</si>
  <si>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</si>
  <si>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</si>
  <si>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</si>
  <si>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</si>
  <si>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</si>
  <si>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</si>
  <si>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</si>
  <si>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</si>
  <si>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</si>
  <si>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</si>
  <si>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</si>
  <si>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</si>
  <si>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</si>
  <si>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</si>
  <si>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</si>
  <si>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</si>
  <si>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</si>
  <si>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</si>
  <si>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</si>
  <si>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</si>
  <si>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</si>
  <si>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</si>
  <si>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</si>
  <si>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</si>
  <si>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</si>
  <si>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</si>
  <si>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</si>
  <si>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</si>
  <si>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</si>
  <si>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</si>
  <si>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</si>
  <si>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</si>
  <si>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</si>
  <si>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</si>
  <si>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</si>
  <si>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</si>
  <si>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</si>
  <si>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</si>
  <si>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</si>
  <si>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</si>
  <si>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</si>
  <si>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</si>
  <si>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</si>
  <si>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</si>
  <si>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</si>
  <si>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</si>
  <si>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</si>
  <si>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</si>
  <si>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</si>
  <si>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</si>
  <si>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</si>
  <si>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</si>
  <si>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</si>
  <si>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</si>
  <si>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</si>
  <si>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</si>
  <si>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</si>
  <si>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</si>
  <si>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</si>
  <si>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</si>
  <si>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</si>
  <si>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</si>
  <si>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</si>
  <si>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</si>
  <si>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</si>
  <si>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</si>
  <si>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</si>
  <si>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</si>
  <si>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</si>
  <si>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</si>
  <si>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</si>
  <si>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</si>
  <si>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</si>
  <si>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</si>
  <si>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</si>
  <si>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</si>
  <si>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</si>
  <si>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</si>
  <si>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</si>
  <si>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</si>
  <si>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</si>
  <si>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</si>
  <si>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</si>
  <si>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</si>
  <si>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</si>
  <si>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</si>
  <si>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</si>
  <si>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</si>
  <si>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</si>
  <si>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</si>
  <si>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</si>
  <si>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</si>
  <si>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</si>
  <si>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</si>
  <si>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</si>
  <si>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</si>
  <si>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</si>
  <si>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</si>
  <si>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</si>
  <si>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</si>
  <si>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</si>
  <si>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</si>
  <si>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</si>
  <si>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</si>
  <si>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</si>
  <si>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</si>
  <si>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</si>
  <si>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</si>
  <si>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</si>
  <si>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</si>
  <si>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</si>
  <si>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</si>
  <si>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</si>
  <si>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</si>
  <si>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</si>
  <si>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</si>
  <si>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</si>
  <si>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</si>
  <si>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</si>
  <si>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</si>
  <si>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</si>
  <si>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</si>
  <si>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</si>
  <si>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</si>
  <si>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</si>
  <si>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</si>
  <si>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</si>
  <si>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</si>
  <si>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</si>
  <si>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</si>
  <si>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</si>
  <si>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</si>
  <si>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</si>
  <si>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</si>
  <si>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</si>
  <si>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</si>
  <si>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</si>
  <si>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</si>
  <si>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</si>
  <si>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</si>
  <si>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</si>
  <si>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</si>
  <si>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</si>
  <si>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</si>
  <si>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</si>
  <si>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</si>
  <si>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</si>
  <si>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</si>
  <si>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</si>
  <si>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</si>
  <si>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</si>
  <si>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</si>
  <si>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</si>
  <si>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</si>
  <si>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</si>
  <si>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</si>
  <si>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</si>
  <si>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</si>
  <si>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</si>
  <si>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</si>
  <si>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</si>
  <si>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</si>
  <si>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</si>
  <si>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</si>
  <si>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</si>
  <si>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</si>
  <si>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</si>
  <si>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</si>
  <si>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</si>
  <si>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</si>
  <si>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</si>
  <si>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</si>
  <si>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</si>
  <si>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</si>
  <si>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</si>
  <si>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</si>
  <si>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</si>
  <si>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</si>
  <si>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</si>
  <si>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</si>
  <si>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</si>
  <si>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</si>
  <si>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</si>
  <si>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</si>
  <si>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</si>
  <si>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</si>
  <si>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</si>
  <si>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</si>
  <si>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</si>
  <si>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</si>
  <si>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</si>
  <si>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</si>
  <si>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</si>
  <si>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</si>
  <si>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</si>
  <si>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</si>
  <si>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</si>
  <si>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</si>
  <si>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</si>
  <si>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</si>
  <si>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</si>
  <si>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</si>
  <si>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</si>
  <si>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</si>
  <si>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</si>
  <si>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</si>
  <si>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</si>
  <si>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</si>
  <si>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</si>
  <si>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</si>
  <si>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</si>
  <si>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</si>
  <si>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</si>
  <si>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</si>
  <si>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</si>
  <si>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</si>
  <si>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</si>
  <si>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</si>
  <si>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</si>
  <si>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</si>
  <si>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</si>
  <si>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</si>
  <si>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</si>
  <si>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</si>
  <si>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</si>
  <si>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</si>
  <si>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</si>
  <si>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</si>
  <si>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</si>
  <si>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</si>
  <si>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</si>
  <si>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</si>
  <si>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</si>
  <si>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</si>
  <si>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</si>
  <si>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</si>
  <si>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</si>
  <si>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</si>
  <si>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</si>
  <si>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</si>
  <si>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</si>
  <si>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</si>
  <si>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</si>
  <si>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</si>
  <si>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</si>
  <si>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</si>
  <si>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</si>
  <si>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</si>
  <si>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</si>
  <si>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</si>
  <si>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</si>
  <si>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</si>
  <si>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</si>
  <si>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</si>
  <si>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</si>
  <si>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</si>
  <si>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</si>
  <si>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</si>
  <si>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</si>
  <si>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</si>
  <si>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</si>
  <si>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</si>
  <si>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</si>
  <si>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</si>
  <si>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</si>
  <si>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</si>
  <si>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</si>
  <si>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</si>
  <si>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</si>
  <si>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</si>
  <si>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</si>
  <si>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</si>
  <si>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</si>
  <si>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</si>
  <si>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</si>
  <si>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</si>
  <si>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</si>
  <si>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</si>
  <si>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</si>
  <si>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</si>
  <si>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</si>
  <si>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</si>
  <si>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</si>
  <si>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</si>
  <si>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</si>
  <si>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</si>
  <si>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</si>
  <si>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</si>
  <si>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</si>
  <si>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</si>
  <si>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</si>
  <si>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</si>
  <si>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</si>
  <si>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</si>
  <si>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</si>
  <si>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</si>
  <si>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</si>
  <si>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</si>
  <si>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</si>
  <si>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</si>
  <si>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</si>
  <si>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</si>
  <si>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</si>
  <si>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</si>
  <si>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</si>
  <si>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</si>
  <si>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</si>
  <si>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</si>
  <si>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</si>
  <si>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</si>
  <si>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</si>
  <si>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</si>
  <si>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</si>
  <si>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</si>
  <si>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</si>
  <si>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</si>
  <si>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</si>
  <si>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</si>
  <si>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</si>
  <si>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</si>
  <si>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</si>
  <si>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</si>
  <si>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</si>
  <si>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</si>
  <si>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</si>
  <si>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</si>
  <si>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</si>
  <si>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</si>
  <si>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</si>
  <si>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</si>
  <si>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</si>
  <si>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</si>
  <si>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</si>
  <si>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</si>
  <si>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</si>
  <si>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</si>
  <si>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</si>
  <si>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</si>
  <si>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</si>
  <si>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</si>
  <si>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</si>
  <si>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</si>
  <si>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</si>
  <si>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</si>
  <si>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</si>
  <si>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</si>
  <si>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</si>
  <si>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</si>
  <si>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</si>
  <si>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</si>
  <si>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</si>
  <si>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</si>
  <si>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</si>
  <si>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</si>
  <si>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</si>
  <si>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</si>
  <si>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</si>
  <si>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</si>
  <si>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</si>
  <si>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</si>
  <si>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</si>
  <si>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</si>
  <si>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</si>
  <si>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</si>
  <si>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</si>
  <si>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</si>
  <si>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</si>
  <si>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</si>
  <si>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</si>
  <si>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</si>
  <si>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</si>
  <si>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</si>
  <si>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</si>
  <si>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</si>
  <si>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</si>
  <si>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</si>
  <si>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</si>
  <si>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</si>
  <si>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</si>
  <si>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</si>
  <si>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</si>
  <si>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</si>
  <si>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</si>
  <si>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</si>
  <si>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</si>
  <si>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</si>
  <si>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</si>
  <si>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</si>
  <si>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</si>
  <si>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</si>
  <si>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</si>
  <si>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</si>
  <si>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</si>
  <si>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</si>
  <si>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</si>
  <si>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</si>
  <si>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</si>
  <si>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</si>
  <si>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</si>
  <si>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</si>
  <si>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</si>
  <si>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</si>
  <si>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</si>
  <si>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</si>
  <si>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</si>
  <si>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</si>
  <si>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</si>
  <si>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</si>
  <si>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</si>
  <si>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</si>
  <si>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</si>
  <si>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</si>
  <si>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</si>
  <si>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</si>
  <si>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</si>
  <si>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</si>
  <si>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</si>
  <si>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</si>
  <si>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</si>
  <si>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</si>
  <si>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</si>
  <si>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</si>
  <si>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</si>
  <si>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</si>
  <si>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</si>
  <si>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</si>
  <si>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</si>
  <si>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</si>
  <si>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</si>
  <si>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</si>
  <si>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</si>
  <si>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</si>
  <si>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</si>
  <si>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</si>
  <si>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</si>
  <si>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</si>
  <si>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</si>
  <si>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</si>
  <si>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</si>
  <si>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</si>
  <si>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</si>
  <si>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</si>
  <si>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</si>
  <si>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</si>
  <si>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</si>
  <si>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</si>
  <si>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</si>
  <si>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</si>
  <si>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</si>
  <si>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</si>
  <si>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</si>
  <si>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</si>
  <si>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</si>
  <si>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</si>
  <si>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</si>
  <si>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</si>
  <si>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</si>
  <si>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</si>
  <si>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</si>
  <si>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</si>
  <si>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</si>
  <si>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</si>
  <si>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</si>
  <si>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</si>
  <si>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</si>
  <si>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</si>
  <si>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</si>
  <si>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</si>
  <si>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</si>
  <si>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</si>
  <si>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</si>
  <si>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</si>
  <si>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</si>
  <si>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</si>
  <si>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</si>
  <si>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</si>
  <si>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</si>
  <si>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</si>
  <si>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</si>
  <si>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</si>
  <si>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</si>
  <si>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</si>
  <si>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</si>
  <si>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</si>
  <si>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</si>
  <si>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</si>
  <si>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</si>
  <si>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</si>
  <si>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</si>
  <si>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</si>
  <si>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</si>
  <si>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</si>
  <si>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</si>
  <si>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</si>
  <si>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</si>
  <si>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</si>
  <si>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</si>
  <si>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</si>
  <si>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</si>
  <si>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</si>
  <si>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</si>
  <si>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</si>
  <si>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</si>
  <si>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</si>
  <si>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</si>
  <si>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</si>
  <si>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</si>
  <si>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</si>
  <si>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</si>
  <si>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</si>
  <si>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</si>
  <si>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</si>
  <si>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</si>
  <si>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</si>
  <si>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</si>
  <si>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</si>
  <si>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</si>
  <si>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</si>
  <si>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</si>
  <si>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</si>
  <si>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</si>
  <si>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</si>
  <si>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</si>
  <si>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</si>
  <si>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</si>
  <si>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</si>
  <si>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</si>
  <si>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</si>
  <si>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</si>
  <si>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</si>
  <si>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</si>
  <si>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</si>
  <si>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</si>
  <si>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</si>
  <si>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</si>
  <si>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</si>
  <si>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</si>
  <si>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</si>
  <si>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</si>
  <si>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</si>
  <si>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</si>
  <si>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</si>
  <si>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</si>
  <si>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</si>
  <si>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</si>
  <si>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</si>
  <si>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</si>
  <si>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</si>
  <si>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</si>
  <si>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</si>
  <si>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</si>
  <si>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</si>
  <si>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</si>
  <si>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</si>
  <si>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</si>
  <si>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</si>
  <si>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</si>
  <si>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</si>
  <si>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</si>
  <si>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</si>
  <si>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</si>
  <si>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</si>
  <si>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</si>
  <si>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</si>
  <si>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</si>
  <si>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</si>
  <si>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</si>
  <si>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</si>
  <si>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</si>
  <si>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</si>
  <si>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</si>
  <si>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</si>
  <si>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</si>
  <si>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</si>
  <si>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</si>
  <si>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</si>
  <si>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</si>
  <si>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</si>
  <si>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</si>
  <si>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</si>
  <si>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</si>
  <si>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</si>
  <si>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</si>
  <si>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</si>
  <si>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</si>
  <si>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</si>
  <si>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</si>
  <si>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</si>
  <si>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</si>
  <si>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</si>
  <si>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</si>
  <si>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</si>
  <si>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</si>
  <si>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</si>
  <si>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</si>
  <si>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</si>
  <si>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</si>
  <si>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</si>
  <si>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</si>
  <si>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</si>
  <si>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</si>
  <si>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</si>
  <si>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</si>
  <si>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</si>
  <si>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</si>
  <si>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</si>
  <si>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</si>
  <si>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</si>
  <si>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</si>
  <si>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</si>
  <si>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</si>
  <si>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</si>
  <si>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</si>
  <si>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</si>
  <si>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</si>
  <si>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</si>
  <si>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</si>
  <si>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</si>
  <si>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</si>
  <si>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</si>
  <si>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</si>
  <si>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</si>
  <si>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</si>
  <si>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</si>
  <si>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</si>
  <si>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</si>
  <si>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</si>
  <si>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</si>
  <si>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</si>
  <si>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</si>
  <si>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</si>
  <si>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</si>
  <si>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</si>
  <si>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</si>
  <si>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</si>
  <si>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</si>
  <si>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</si>
  <si>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</si>
  <si>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</si>
  <si>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</si>
  <si>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</si>
  <si>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</si>
  <si>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</si>
  <si>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</si>
  <si>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</si>
  <si>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</si>
  <si>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</si>
  <si>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</si>
  <si>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</si>
  <si>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</si>
  <si>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</si>
  <si>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</si>
  <si>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</si>
  <si>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</si>
  <si>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</si>
  <si>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</si>
  <si>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</si>
  <si>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</si>
  <si>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</si>
  <si>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</si>
  <si>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</si>
  <si>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</si>
  <si>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</si>
  <si>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</si>
  <si>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</si>
  <si>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</si>
  <si>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</si>
  <si>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</si>
  <si>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</si>
  <si>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</si>
  <si>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</si>
  <si>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</si>
  <si>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</si>
  <si>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</si>
  <si>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</si>
  <si>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</si>
  <si>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</si>
  <si>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</si>
  <si>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</si>
  <si>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</si>
  <si>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</si>
  <si>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</si>
  <si>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</si>
  <si>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</si>
  <si>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</si>
  <si>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</si>
  <si>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</si>
  <si>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</si>
  <si>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</si>
  <si>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</si>
  <si>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</si>
  <si>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</si>
  <si>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</si>
  <si>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</si>
  <si>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</si>
  <si>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</si>
  <si>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</si>
  <si>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</si>
  <si>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</si>
  <si>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</si>
  <si>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</si>
  <si>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</si>
  <si>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</si>
  <si>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</si>
  <si>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</si>
  <si>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</si>
  <si>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</si>
  <si>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</si>
  <si>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</si>
  <si>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</si>
  <si>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</si>
  <si>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</si>
  <si>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</si>
  <si>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</si>
  <si>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</si>
  <si>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</si>
  <si>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</si>
  <si>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</si>
  <si>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</si>
  <si>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</si>
  <si>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</si>
  <si>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</si>
  <si>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</si>
  <si>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</si>
  <si>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</si>
  <si>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</si>
  <si>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</si>
  <si>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</si>
  <si>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</si>
  <si>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</si>
  <si>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</si>
  <si>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</si>
  <si>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</si>
  <si>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</si>
  <si>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</si>
  <si>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</si>
  <si>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</si>
  <si>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</si>
  <si>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</si>
  <si>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</si>
  <si>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</si>
  <si>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</si>
  <si>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</si>
  <si>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</si>
  <si>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</si>
  <si>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</si>
  <si>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</si>
  <si>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</si>
  <si>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</si>
  <si>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</si>
  <si>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</si>
  <si>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</si>
  <si>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</si>
  <si>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</si>
  <si>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</si>
  <si>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</si>
  <si>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</si>
  <si>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</si>
  <si>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</si>
  <si>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</si>
  <si>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</si>
  <si>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</si>
  <si>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</si>
  <si>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</si>
  <si>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</si>
  <si>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</si>
  <si>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</si>
  <si>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</si>
  <si>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</si>
  <si>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</si>
  <si>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</si>
  <si>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</si>
  <si>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</si>
  <si>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</si>
  <si>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</si>
  <si>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</si>
  <si>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</si>
  <si>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</si>
  <si>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</si>
  <si>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</si>
  <si>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</si>
  <si>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</si>
  <si>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</si>
  <si>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</si>
  <si>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</si>
  <si>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</si>
  <si>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</si>
  <si>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</si>
  <si>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</si>
  <si>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</si>
  <si>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</si>
  <si>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</si>
  <si>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</si>
  <si>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</si>
  <si>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</si>
  <si>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</si>
  <si>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</si>
  <si>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</si>
  <si>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</si>
  <si>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</si>
  <si>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</si>
  <si>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</si>
  <si>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</si>
  <si>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</si>
  <si>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</si>
  <si>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</si>
  <si>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</si>
  <si>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</si>
  <si>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</si>
  <si>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</si>
  <si>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</si>
  <si>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</si>
  <si>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</si>
  <si>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</si>
  <si>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</si>
  <si>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</si>
  <si>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</si>
  <si>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</si>
  <si>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</si>
  <si>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</si>
  <si>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</si>
  <si>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</si>
  <si>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</si>
  <si>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</si>
  <si>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</si>
  <si>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</si>
  <si>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</si>
  <si>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</si>
  <si>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</si>
  <si>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</si>
  <si>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</si>
  <si>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</si>
  <si>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</si>
  <si>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</si>
  <si>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</si>
  <si>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</si>
  <si>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</si>
  <si>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</si>
  <si>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</si>
  <si>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</si>
  <si>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</si>
  <si>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</si>
  <si>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</si>
  <si>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</si>
  <si>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</si>
  <si>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</si>
  <si>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</si>
  <si>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</si>
  <si>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</si>
  <si>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</si>
  <si>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</si>
  <si>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</si>
  <si>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</si>
  <si>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</si>
  <si>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</si>
  <si>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</si>
  <si>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</si>
  <si>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</si>
  <si>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</si>
  <si>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</si>
  <si>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</si>
  <si>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</si>
  <si>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</si>
  <si>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</si>
  <si>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</si>
  <si>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</si>
  <si>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</si>
  <si>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</si>
  <si>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</si>
  <si>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</si>
  <si>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</si>
  <si>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</si>
  <si>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</si>
  <si>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</si>
  <si>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</si>
  <si>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</si>
  <si>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</si>
  <si>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</si>
  <si>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</si>
  <si>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</si>
  <si>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</si>
  <si>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</si>
  <si>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</si>
  <si>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</si>
  <si>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</si>
  <si>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</si>
  <si>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</si>
  <si>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</si>
  <si>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</si>
  <si>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</si>
  <si>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</si>
  <si>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</si>
  <si>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</si>
  <si>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</si>
  <si>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</si>
  <si>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</si>
  <si>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</si>
  <si>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</si>
  <si>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</si>
  <si>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</si>
  <si>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</si>
  <si>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</si>
  <si>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</si>
  <si>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</si>
  <si>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</si>
  <si>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</si>
  <si>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</si>
  <si>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</si>
  <si>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</si>
  <si>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</si>
  <si>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</si>
  <si>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</si>
  <si>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</si>
  <si>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</si>
  <si>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</si>
  <si>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</si>
  <si>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</si>
  <si>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</si>
  <si>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</si>
  <si>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</si>
  <si>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</si>
  <si>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</si>
  <si>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</si>
  <si>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</si>
  <si>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</si>
  <si>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</si>
  <si>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</si>
  <si>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</si>
  <si>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</si>
  <si>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</si>
  <si>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</si>
  <si>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</si>
  <si>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</si>
  <si>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</si>
  <si>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</si>
  <si>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</si>
  <si>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</si>
  <si>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</si>
  <si>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</si>
  <si>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</si>
  <si>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</si>
  <si>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</si>
  <si>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</si>
  <si>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</si>
  <si>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</si>
  <si>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</si>
  <si>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</si>
  <si>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</si>
  <si>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</si>
  <si>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</si>
  <si>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</si>
  <si>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</si>
  <si>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</si>
  <si>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</si>
  <si>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</si>
  <si>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</si>
  <si>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</si>
  <si>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</si>
  <si>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</si>
  <si>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</si>
  <si>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</si>
  <si>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</si>
  <si>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</si>
  <si>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</si>
  <si>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</si>
  <si>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</si>
  <si>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</si>
  <si>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</si>
  <si>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</si>
  <si>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</si>
  <si>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</si>
  <si>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</si>
  <si>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</si>
  <si>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</si>
  <si>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</si>
  <si>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</si>
  <si>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</si>
  <si>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</si>
  <si>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</si>
  <si>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</si>
  <si>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</si>
  <si>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</si>
  <si>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</si>
  <si>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</si>
  <si>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</si>
  <si>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</si>
  <si>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</si>
  <si>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</si>
  <si>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</si>
  <si>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</si>
  <si>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</si>
  <si>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</si>
  <si>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</si>
  <si>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</si>
  <si>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</si>
  <si>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</si>
  <si>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</si>
  <si>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</si>
  <si>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</si>
  <si>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</si>
  <si>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</si>
  <si>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</si>
  <si>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</si>
  <si>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</si>
  <si>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</si>
  <si>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</si>
  <si>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</si>
  <si>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</si>
  <si>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</si>
  <si>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</si>
  <si>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</si>
  <si>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</si>
  <si>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</si>
  <si>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</si>
  <si>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</si>
  <si>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</si>
  <si>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</si>
  <si>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</si>
  <si>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</si>
  <si>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</si>
  <si>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</si>
  <si>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</si>
  <si>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</si>
  <si>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</si>
  <si>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</si>
  <si>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</si>
  <si>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</si>
  <si>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</si>
  <si>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</si>
  <si>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</si>
  <si>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</si>
  <si>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</si>
  <si>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</si>
  <si>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</si>
  <si>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</si>
  <si>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</si>
  <si>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</si>
  <si>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</si>
  <si>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</si>
  <si>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</si>
  <si>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</si>
  <si>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</si>
  <si>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</si>
  <si>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</si>
  <si>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</si>
  <si>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</si>
  <si>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</si>
  <si>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</si>
  <si>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</si>
  <si>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</si>
  <si>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</si>
  <si>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</si>
  <si>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</si>
  <si>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</si>
  <si>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</si>
  <si>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</si>
  <si>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</si>
  <si>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</si>
  <si>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</si>
  <si>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</si>
  <si>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</si>
  <si>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</si>
  <si>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</si>
  <si>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</si>
  <si>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</si>
  <si>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</si>
  <si>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</si>
  <si>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</si>
  <si>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</si>
  <si>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</si>
  <si>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</si>
  <si>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</si>
  <si>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</si>
  <si>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</si>
  <si>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</si>
  <si>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</si>
  <si>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</si>
  <si>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</si>
  <si>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</si>
  <si>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</si>
  <si>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</si>
  <si>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</si>
  <si>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</si>
  <si>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</si>
  <si>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</si>
  <si>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</si>
  <si>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</si>
  <si>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</si>
  <si>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</si>
  <si>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</si>
  <si>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</si>
  <si>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</si>
  <si>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</si>
  <si>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</si>
  <si>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</si>
  <si>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</si>
  <si>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</si>
  <si>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</si>
  <si>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</si>
  <si>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</si>
  <si>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</si>
  <si>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</si>
  <si>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</si>
  <si>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</si>
  <si>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</si>
  <si>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</si>
  <si>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</si>
  <si>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</si>
  <si>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</si>
  <si>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</si>
  <si>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</si>
  <si>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</si>
  <si>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</si>
  <si>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</si>
  <si>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</si>
  <si>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</si>
  <si>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</si>
  <si>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</si>
  <si>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</si>
  <si>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</si>
  <si>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</si>
  <si>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</si>
  <si>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</si>
  <si>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</si>
  <si>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</si>
  <si>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</si>
  <si>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</si>
  <si>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</si>
  <si>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</si>
  <si>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</si>
  <si>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</si>
  <si>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</si>
  <si>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</si>
  <si>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</si>
  <si>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</si>
  <si>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</si>
  <si>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</si>
  <si>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</si>
  <si>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</si>
  <si>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</si>
  <si>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</si>
  <si>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</si>
  <si>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</si>
  <si>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</si>
  <si>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</si>
  <si>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</si>
  <si>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</si>
  <si>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</si>
  <si>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</si>
  <si>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</si>
  <si>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</si>
  <si>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</si>
  <si>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</si>
  <si>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</si>
  <si>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</si>
  <si>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</si>
  <si>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</si>
  <si>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</si>
  <si>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</si>
  <si>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</si>
  <si>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</si>
  <si>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</si>
  <si>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</si>
  <si>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</si>
  <si>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</si>
  <si>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</si>
  <si>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</si>
  <si>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</si>
  <si>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</si>
  <si>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</si>
  <si>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</si>
  <si>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</si>
  <si>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</si>
  <si>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</si>
  <si>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</si>
  <si>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</si>
  <si>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</si>
  <si>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</si>
  <si>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</si>
  <si>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</si>
  <si>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</si>
  <si>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</si>
  <si>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</si>
  <si>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</si>
  <si>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</si>
  <si>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</si>
  <si>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</si>
  <si>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</si>
  <si>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</si>
  <si>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</si>
  <si>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</si>
  <si>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</si>
  <si>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</si>
  <si>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</si>
  <si>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</si>
  <si>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</si>
  <si>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</si>
  <si>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</si>
  <si>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</si>
  <si>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</si>
  <si>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</si>
  <si>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</si>
  <si>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</si>
  <si>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</si>
  <si>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</si>
  <si>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</si>
  <si>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</si>
  <si>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</si>
  <si>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</si>
  <si>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</si>
  <si>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</si>
  <si>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</si>
  <si>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</si>
  <si>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</si>
  <si>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</si>
  <si>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</si>
  <si>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</si>
  <si>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</si>
  <si>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</si>
  <si>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</si>
  <si>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</si>
  <si>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</si>
  <si>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</si>
  <si>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</si>
  <si>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</si>
  <si>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</si>
  <si>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</si>
  <si>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</si>
  <si>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</si>
  <si>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</si>
  <si>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</si>
  <si>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</si>
  <si>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</si>
  <si>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</si>
  <si>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</si>
  <si>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</si>
  <si>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</si>
  <si>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</si>
  <si>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</si>
  <si>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</si>
  <si>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</si>
  <si>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</si>
  <si>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</si>
  <si>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</si>
  <si>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</si>
  <si>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</si>
  <si>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</si>
  <si>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</si>
  <si>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</si>
  <si>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</si>
  <si>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</si>
  <si>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</si>
  <si>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</si>
  <si>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</si>
  <si>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</si>
  <si>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</si>
  <si>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</si>
  <si>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</si>
  <si>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</si>
  <si>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</si>
  <si>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</si>
  <si>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</si>
  <si>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</si>
  <si>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</si>
  <si>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</si>
  <si>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</si>
  <si>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</si>
  <si>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</si>
  <si>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</si>
  <si>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</si>
  <si>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</si>
  <si>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</si>
  <si>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</si>
  <si>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</si>
  <si>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</si>
  <si>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</si>
  <si>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</si>
  <si>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</si>
  <si>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</si>
  <si>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</si>
  <si>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</si>
  <si>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</si>
  <si>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</si>
  <si>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</si>
  <si>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</si>
  <si>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</si>
  <si>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</si>
  <si>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</si>
  <si>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</si>
  <si>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</si>
  <si>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</si>
  <si>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</si>
  <si>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</si>
  <si>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</si>
  <si>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</si>
  <si>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</si>
  <si>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</si>
  <si>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</si>
  <si>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</si>
  <si>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</si>
  <si>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</si>
  <si>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</si>
  <si>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</si>
  <si>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</si>
  <si>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</si>
  <si>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</si>
  <si>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</si>
  <si>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</si>
  <si>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</si>
  <si>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</si>
  <si>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</si>
  <si>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</si>
  <si>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</si>
  <si>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</si>
  <si>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</si>
  <si>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</si>
  <si>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</si>
  <si>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</si>
  <si>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</si>
  <si>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</si>
  <si>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</si>
  <si>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</si>
  <si>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</si>
  <si>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</si>
  <si>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</si>
  <si>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</si>
  <si>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</si>
  <si>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</si>
  <si>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</si>
  <si>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</si>
  <si>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</si>
  <si>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</si>
  <si>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</si>
  <si>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</si>
  <si>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</si>
  <si>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</si>
  <si>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</si>
  <si>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</si>
  <si>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</si>
  <si>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</si>
  <si>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</si>
  <si>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</si>
  <si>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</si>
  <si>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</si>
  <si>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</si>
  <si>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</si>
  <si>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</si>
  <si>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</si>
  <si>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</si>
  <si>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</si>
  <si>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</si>
  <si>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</si>
  <si>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</si>
  <si>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</si>
  <si>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</si>
  <si>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</si>
  <si>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</si>
  <si>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</si>
  <si>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</si>
  <si>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</si>
  <si>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</si>
  <si>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</si>
  <si>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</si>
  <si>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</si>
  <si>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</si>
  <si>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</si>
  <si>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</si>
  <si>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</si>
  <si>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</si>
  <si>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</si>
  <si>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</si>
  <si>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</si>
  <si>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</si>
  <si>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</si>
  <si>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</si>
  <si>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</si>
  <si>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</si>
  <si>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</si>
  <si>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</si>
  <si>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</si>
  <si>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</si>
  <si>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</si>
  <si>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</si>
  <si>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</si>
  <si>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</si>
  <si>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</si>
  <si>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</si>
  <si>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</si>
  <si>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</si>
  <si>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</si>
  <si>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</si>
  <si>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</si>
  <si>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</si>
  <si>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</si>
  <si>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</si>
  <si>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</si>
  <si>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</si>
  <si>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</si>
  <si>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</si>
  <si>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</si>
  <si>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</si>
  <si>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</si>
  <si>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</si>
  <si>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</si>
  <si>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</si>
  <si>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</si>
  <si>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</si>
  <si>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</si>
  <si>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</si>
  <si>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</si>
  <si>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</si>
  <si>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</si>
  <si>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</si>
  <si>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</si>
  <si>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</si>
  <si>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</si>
  <si>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</si>
  <si>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</si>
  <si>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</si>
  <si>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</si>
  <si>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</si>
  <si>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</si>
  <si>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</si>
  <si>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</si>
  <si>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</si>
  <si>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</si>
  <si>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</si>
  <si>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</si>
  <si>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</si>
  <si>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</si>
  <si>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</si>
  <si>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</si>
  <si>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</si>
  <si>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</si>
  <si>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</si>
  <si>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</si>
  <si>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</si>
  <si>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</si>
  <si>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</si>
  <si>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</si>
  <si>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</si>
  <si>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</si>
  <si>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</si>
  <si>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</si>
  <si>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</si>
  <si>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</si>
  <si>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</si>
  <si>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</si>
  <si>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</si>
  <si>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</si>
  <si>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</si>
  <si>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</si>
  <si>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</si>
  <si>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</si>
  <si>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</si>
  <si>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</si>
  <si>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</si>
  <si>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</si>
  <si>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</si>
  <si>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</si>
  <si>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</si>
  <si>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</si>
  <si>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</si>
  <si>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</si>
  <si>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</si>
  <si>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</si>
  <si>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</si>
  <si>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</si>
  <si>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</si>
  <si>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</si>
  <si>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</si>
  <si>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</si>
  <si>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</si>
  <si>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</si>
  <si>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</si>
  <si>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</si>
  <si>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</si>
  <si>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</si>
  <si>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</si>
  <si>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</si>
  <si>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</si>
  <si>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</si>
  <si>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</si>
  <si>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</si>
  <si>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</si>
  <si>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</si>
  <si>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</si>
  <si>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</si>
  <si>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</si>
  <si>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</si>
  <si>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</si>
  <si>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</si>
  <si>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</si>
  <si>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</si>
  <si>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</si>
  <si>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</si>
  <si>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</si>
  <si>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</si>
  <si>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</si>
  <si>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</si>
  <si>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</si>
  <si>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</si>
  <si>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</si>
  <si>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</si>
  <si>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</si>
  <si>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</si>
  <si>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</si>
  <si>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</si>
  <si>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</si>
  <si>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</si>
  <si>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</si>
  <si>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</si>
  <si>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</si>
  <si>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</si>
  <si>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</si>
  <si>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</si>
  <si>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</si>
  <si>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</si>
  <si>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</si>
  <si>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</si>
  <si>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</si>
  <si>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</si>
  <si>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</si>
  <si>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</si>
  <si>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</si>
  <si>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</si>
  <si>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</si>
  <si>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</si>
  <si>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</si>
  <si>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</si>
  <si>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</si>
  <si>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</si>
  <si>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</si>
  <si>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</si>
  <si>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</si>
  <si>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</si>
  <si>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</si>
  <si>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</si>
  <si>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</si>
  <si>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</si>
  <si>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</si>
  <si>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</si>
  <si>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</si>
  <si>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</si>
  <si>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</si>
  <si>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</si>
  <si>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</si>
  <si>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</si>
  <si>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</si>
  <si>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</si>
  <si>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</si>
  <si>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</si>
  <si>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</si>
  <si>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</si>
  <si>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</si>
  <si>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</si>
  <si>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</si>
  <si>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</si>
  <si>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</si>
  <si>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</si>
  <si>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</si>
  <si>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</si>
  <si>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</si>
  <si>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</si>
  <si>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</si>
  <si>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</si>
  <si>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</si>
  <si>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</si>
  <si>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</si>
  <si>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</si>
  <si>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</si>
  <si>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</si>
  <si>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</si>
  <si>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</si>
  <si>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</si>
  <si>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</si>
  <si>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</si>
  <si>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</si>
  <si>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</si>
  <si>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</si>
  <si>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</si>
  <si>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</si>
  <si>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</si>
  <si>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</si>
  <si>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</si>
  <si>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</si>
  <si>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</si>
  <si>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</si>
  <si>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</si>
  <si>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</si>
  <si>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</si>
  <si>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</si>
  <si>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</si>
  <si>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</si>
  <si>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</si>
  <si>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</si>
  <si>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</si>
  <si>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</si>
  <si>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</si>
  <si>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</si>
  <si>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</si>
  <si>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</si>
  <si>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</si>
  <si>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</si>
  <si>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</si>
  <si>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</si>
  <si>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</si>
  <si>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</si>
  <si>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</si>
  <si>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</si>
  <si>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</si>
  <si>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</si>
  <si>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</si>
  <si>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</si>
  <si>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</si>
  <si>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</si>
  <si>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</si>
  <si>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</si>
  <si>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</si>
  <si>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</si>
  <si>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</si>
  <si>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</si>
  <si>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</si>
  <si>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</si>
  <si>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</si>
  <si>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</si>
  <si>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</si>
  <si>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</si>
  <si>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</si>
  <si>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</si>
  <si>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</si>
  <si>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</si>
  <si>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</si>
  <si>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</si>
  <si>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</si>
  <si>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</si>
  <si>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</si>
  <si>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</si>
  <si>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</si>
  <si>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</si>
  <si>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</si>
  <si>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</si>
  <si>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</si>
  <si>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</si>
  <si>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</si>
  <si>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</si>
  <si>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</si>
  <si>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</si>
  <si>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</si>
  <si>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</si>
  <si>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</si>
  <si>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</si>
  <si>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</si>
  <si>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</si>
  <si>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</si>
  <si>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</si>
  <si>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</si>
  <si>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</si>
  <si>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</si>
  <si>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</si>
  <si>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</si>
  <si>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</si>
  <si>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</si>
  <si>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</si>
  <si>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</si>
  <si>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</si>
  <si>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</si>
  <si>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</si>
  <si>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</si>
  <si>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</si>
  <si>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</si>
  <si>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</si>
  <si>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</si>
  <si>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</si>
  <si>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</si>
  <si>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</si>
  <si>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</si>
  <si>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</si>
  <si>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</si>
  <si>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</si>
  <si>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</si>
  <si>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</si>
  <si>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</si>
  <si>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</si>
  <si>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</si>
  <si>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</si>
  <si>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</si>
  <si>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</si>
  <si>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</si>
  <si>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</si>
  <si>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</si>
  <si>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</si>
  <si>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</si>
  <si>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</si>
  <si>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</si>
  <si>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</si>
  <si>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</si>
  <si>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</si>
  <si>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</si>
  <si>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</si>
  <si>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</si>
  <si>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</si>
  <si>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</si>
  <si>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</si>
  <si>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</si>
  <si>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</si>
  <si>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</si>
  <si>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</si>
  <si>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</si>
  <si>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</si>
  <si>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</si>
  <si>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</si>
  <si>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</si>
  <si>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</si>
  <si>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</si>
  <si>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</si>
  <si>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</si>
  <si>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</si>
  <si>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</si>
  <si>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</si>
  <si>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</si>
  <si>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</si>
  <si>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</si>
  <si>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</si>
  <si>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</si>
  <si>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</si>
  <si>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</si>
  <si>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</si>
  <si>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</si>
  <si>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</si>
  <si>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</si>
  <si>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</si>
  <si>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</si>
  <si>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</si>
  <si>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</si>
  <si>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</si>
  <si>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</si>
  <si>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</si>
  <si>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</si>
  <si>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</si>
  <si>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</si>
  <si>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</si>
  <si>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</si>
  <si>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</si>
  <si>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</si>
  <si>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</si>
  <si>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</si>
  <si>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</si>
  <si>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</si>
  <si>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</si>
  <si>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</si>
  <si>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</si>
  <si>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</si>
  <si>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</si>
  <si>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</si>
  <si>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</si>
  <si>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</si>
  <si>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</si>
  <si>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</si>
  <si>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</si>
  <si>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</si>
  <si>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</si>
  <si>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</si>
  <si>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</si>
  <si>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</si>
  <si>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</si>
  <si>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</si>
  <si>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</si>
  <si>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</si>
  <si>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</si>
  <si>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</si>
  <si>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</si>
  <si>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</si>
  <si>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</si>
  <si>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</si>
  <si>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</si>
  <si>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</si>
  <si>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</si>
  <si>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</si>
  <si>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</si>
  <si>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</si>
  <si>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</si>
  <si>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</si>
  <si>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</si>
  <si>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</si>
  <si>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</si>
  <si>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</si>
  <si>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</si>
  <si>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</si>
  <si>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</si>
  <si>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</si>
  <si>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</si>
  <si>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</si>
  <si>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</si>
  <si>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</si>
  <si>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</si>
  <si>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</si>
  <si>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</si>
  <si>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</si>
  <si>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</si>
  <si>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</si>
  <si>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</si>
  <si>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</si>
  <si>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</si>
  <si>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</si>
  <si>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</si>
  <si>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</si>
  <si>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</si>
  <si>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</si>
  <si>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</si>
  <si>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</si>
  <si>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</si>
  <si>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</si>
  <si>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</si>
  <si>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</si>
  <si>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</si>
  <si>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</si>
  <si>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</si>
  <si>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</si>
  <si>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</si>
  <si>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</si>
  <si>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</si>
  <si>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</si>
  <si>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</si>
  <si>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</si>
  <si>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</si>
  <si>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</si>
  <si>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</si>
  <si>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</si>
  <si>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</si>
  <si>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</si>
  <si>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</si>
  <si>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</si>
  <si>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</si>
  <si>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</si>
  <si>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</si>
  <si>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</si>
  <si>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</si>
  <si>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</si>
  <si>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</si>
  <si>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</si>
  <si>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</si>
  <si>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</si>
  <si>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</si>
  <si>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</si>
  <si>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</si>
  <si>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</si>
  <si>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</si>
  <si>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</si>
  <si>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</si>
  <si>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</si>
  <si>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</si>
  <si>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</si>
  <si>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</si>
  <si>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</si>
  <si>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</si>
  <si>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</si>
  <si>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</si>
  <si>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</si>
  <si>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</si>
  <si>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</si>
  <si>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</si>
  <si>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</si>
  <si>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</si>
  <si>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</si>
  <si>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</si>
  <si>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</si>
  <si>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</si>
  <si>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</si>
  <si>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</si>
  <si>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</si>
  <si>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</si>
  <si>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</si>
  <si>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</si>
  <si>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</si>
  <si>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</si>
  <si>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</si>
  <si>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</si>
  <si>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</si>
  <si>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</si>
  <si>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</si>
  <si>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</si>
  <si>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</si>
  <si>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</si>
  <si>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</si>
  <si>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</si>
  <si>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</si>
  <si>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</si>
  <si>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</si>
  <si>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</si>
  <si>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</si>
  <si>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</si>
  <si>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</si>
  <si>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</si>
  <si>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</si>
  <si>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</si>
  <si>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</si>
  <si>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</si>
  <si>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</si>
  <si>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</si>
  <si>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</si>
  <si>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</si>
  <si>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</si>
  <si>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</si>
  <si>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</si>
  <si>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</si>
  <si>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</si>
  <si>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</si>
  <si>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</si>
  <si>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</si>
  <si>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</si>
  <si>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</si>
  <si>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</si>
  <si>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</si>
  <si>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</si>
  <si>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</si>
  <si>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</si>
  <si>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</si>
  <si>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</si>
  <si>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</si>
  <si>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</si>
  <si>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</si>
  <si>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</si>
  <si>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</si>
  <si>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</si>
  <si>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</si>
  <si>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</si>
  <si>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</si>
  <si>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</si>
  <si>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</si>
  <si>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</si>
  <si>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</si>
  <si>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</si>
  <si>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</si>
  <si>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</si>
  <si>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</si>
  <si>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</si>
  <si>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</si>
  <si>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</si>
  <si>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</si>
  <si>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</si>
  <si>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</si>
  <si>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</si>
  <si>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</si>
  <si>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</si>
  <si>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</si>
  <si>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</si>
  <si>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</si>
  <si>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</si>
  <si>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</si>
  <si>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</si>
  <si>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</si>
  <si>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</si>
  <si>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</si>
  <si>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</si>
  <si>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</si>
  <si>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</si>
  <si>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</si>
  <si>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</si>
  <si>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</si>
  <si>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</si>
  <si>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</si>
  <si>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</si>
  <si>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</si>
  <si>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</si>
  <si>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</si>
  <si>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</si>
  <si>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</si>
  <si>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</si>
  <si>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</si>
  <si>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</si>
  <si>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</si>
  <si>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</si>
  <si>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</si>
  <si>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</si>
  <si>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</si>
  <si>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</si>
  <si>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</si>
  <si>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</si>
  <si>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</si>
  <si>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</si>
  <si>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</si>
  <si>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</si>
  <si>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</si>
  <si>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</si>
  <si>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</si>
  <si>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</si>
  <si>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</si>
  <si>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</si>
  <si>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</si>
  <si>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</si>
  <si>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</si>
  <si>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</si>
  <si>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</si>
  <si>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</si>
  <si>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</si>
  <si>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</si>
  <si>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</si>
  <si>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</si>
  <si>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</si>
  <si>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</si>
  <si>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</si>
  <si>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</si>
  <si>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</si>
  <si>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</si>
  <si>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</si>
  <si>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</si>
  <si>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</si>
  <si>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</si>
  <si>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</si>
  <si>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</si>
  <si>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</si>
  <si>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</si>
  <si>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</si>
  <si>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</si>
  <si>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</si>
  <si>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</si>
  <si>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</si>
  <si>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</si>
  <si>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</si>
  <si>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</si>
  <si>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</si>
  <si>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</si>
  <si>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</si>
  <si>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</si>
  <si>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</si>
  <si>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</si>
  <si>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</si>
  <si>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</si>
  <si>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</si>
  <si>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</si>
  <si>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</si>
  <si>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</si>
  <si>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</si>
  <si>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</si>
  <si>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</si>
  <si>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</si>
  <si>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</si>
  <si>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</si>
  <si>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</si>
  <si>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</si>
  <si>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</si>
  <si>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</si>
  <si>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</si>
  <si>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</si>
  <si>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</si>
  <si>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</si>
  <si>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</si>
  <si>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</si>
  <si>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</si>
  <si>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</si>
  <si>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</si>
  <si>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</si>
  <si>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</si>
  <si>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</si>
  <si>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</si>
  <si>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</si>
  <si>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</si>
  <si>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</si>
  <si>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</si>
  <si>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</si>
  <si>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</si>
  <si>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</si>
  <si>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</si>
  <si>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</si>
  <si>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</si>
  <si>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</si>
  <si>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</si>
  <si>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</si>
  <si>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</si>
  <si>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</si>
  <si>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</si>
  <si>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</si>
  <si>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</si>
  <si>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</si>
  <si>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</si>
  <si>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</si>
  <si>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</si>
  <si>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</si>
  <si>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</si>
  <si>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</si>
  <si>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</si>
  <si>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</si>
  <si>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</si>
  <si>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</si>
  <si>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</si>
  <si>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</si>
  <si>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</si>
  <si>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</si>
  <si>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</si>
  <si>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</si>
  <si>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</si>
  <si>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</si>
  <si>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</si>
  <si>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</si>
  <si>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</si>
  <si>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</si>
  <si>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</si>
  <si>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</si>
  <si>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</si>
  <si>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</si>
  <si>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</si>
  <si>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</si>
  <si>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</si>
  <si>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</si>
  <si>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</si>
  <si>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</si>
  <si>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</si>
  <si>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</si>
  <si>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</si>
  <si>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</si>
  <si>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</si>
  <si>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</si>
  <si>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</si>
  <si>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</si>
  <si>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</si>
  <si>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</si>
  <si>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</si>
  <si>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</si>
  <si>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</si>
  <si>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</si>
  <si>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</si>
  <si>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</si>
  <si>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</si>
  <si>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</si>
  <si>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</si>
  <si>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</si>
  <si>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</si>
  <si>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</si>
  <si>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</si>
  <si>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</si>
  <si>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</si>
  <si>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</si>
  <si>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</si>
  <si>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</si>
  <si>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</si>
  <si>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</si>
  <si>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</si>
  <si>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</si>
  <si>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</si>
  <si>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</si>
  <si>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</si>
  <si>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</si>
  <si>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</si>
  <si>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</si>
  <si>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</si>
  <si>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</si>
  <si>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</si>
  <si>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</si>
  <si>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</si>
  <si>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</si>
  <si>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</si>
  <si>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</si>
  <si>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</si>
  <si>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</si>
  <si>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</si>
  <si>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</si>
  <si>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</si>
  <si>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</si>
  <si>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</si>
  <si>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</si>
  <si>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</si>
  <si>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</si>
  <si>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</si>
  <si>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</si>
  <si>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</si>
  <si>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</si>
  <si>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</si>
  <si>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</si>
  <si>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</si>
  <si>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</si>
  <si>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</si>
  <si>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</si>
  <si>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</si>
  <si>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</si>
  <si>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</si>
  <si>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</si>
  <si>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</si>
  <si>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</si>
  <si>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</si>
  <si>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</si>
  <si>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</si>
  <si>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</si>
  <si>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</si>
  <si>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</si>
  <si>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</si>
  <si>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</si>
  <si>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</si>
  <si>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</si>
  <si>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</si>
  <si>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</si>
  <si>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</si>
  <si>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</si>
  <si>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</si>
  <si>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</si>
  <si>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</si>
  <si>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</si>
  <si>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</si>
  <si>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</si>
  <si>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</si>
  <si>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</si>
  <si>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</si>
  <si>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</si>
  <si>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</si>
  <si>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</si>
  <si>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</si>
  <si>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</si>
  <si>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</si>
  <si>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</si>
  <si>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</si>
  <si>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</si>
  <si>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</si>
  <si>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</si>
  <si>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</si>
  <si>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</si>
  <si>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</si>
  <si>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</si>
  <si>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</si>
  <si>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</si>
  <si>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</si>
  <si>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</si>
  <si>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</si>
  <si>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</si>
  <si>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</si>
  <si>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</si>
  <si>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</si>
  <si>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</si>
  <si>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</si>
  <si>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</si>
  <si>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</si>
  <si>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</si>
  <si>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</si>
  <si>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</si>
  <si>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</si>
  <si>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</si>
  <si>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</si>
  <si>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</si>
  <si>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</si>
  <si>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</si>
  <si>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</si>
  <si>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</si>
  <si>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</si>
  <si>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</si>
  <si>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</si>
  <si>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</si>
  <si>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</si>
  <si>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</si>
  <si>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</si>
  <si>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</si>
  <si>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</si>
  <si>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</si>
  <si>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</si>
  <si>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</si>
  <si>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</si>
  <si>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</si>
  <si>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</si>
  <si>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</si>
  <si>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</si>
  <si>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</si>
  <si>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</si>
  <si>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</si>
  <si>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</si>
  <si>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</si>
  <si>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</si>
  <si>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</si>
  <si>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</si>
  <si>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</si>
  <si>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</si>
  <si>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</si>
  <si>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</si>
  <si>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</si>
  <si>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</si>
  <si>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</si>
  <si>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</si>
  <si>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</si>
  <si>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</si>
  <si>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</si>
  <si>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</si>
  <si>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</si>
  <si>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</si>
  <si>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</si>
  <si>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</si>
  <si>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</si>
  <si>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</si>
  <si>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</si>
  <si>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</si>
  <si>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</si>
  <si>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</si>
  <si>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</si>
  <si>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</si>
  <si>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</si>
  <si>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</si>
  <si>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</si>
  <si>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</si>
  <si>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</si>
  <si>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</si>
  <si>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</si>
  <si>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</si>
  <si>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</si>
  <si>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</si>
  <si>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</si>
  <si>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</si>
  <si>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</si>
  <si>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</si>
  <si>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</si>
  <si>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</si>
  <si>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</si>
  <si>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</si>
  <si>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</si>
  <si>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</si>
  <si>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</si>
  <si>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</si>
  <si>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</si>
  <si>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</si>
  <si>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</si>
  <si>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</si>
  <si>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</si>
  <si>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</si>
  <si>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</si>
  <si>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</si>
  <si>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</si>
  <si>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</si>
  <si>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</si>
  <si>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</si>
  <si>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</si>
  <si>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</si>
  <si>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</si>
  <si>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</si>
  <si>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</si>
  <si>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</si>
  <si>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</si>
  <si>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</si>
  <si>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</si>
  <si>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</si>
  <si>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</si>
  <si>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</si>
  <si>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</si>
  <si>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</si>
  <si>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</si>
  <si>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</si>
  <si>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</si>
  <si>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</si>
  <si>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</si>
  <si>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</si>
  <si>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</si>
  <si>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</si>
  <si>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</si>
  <si>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</si>
  <si>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</si>
  <si>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</si>
  <si>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</si>
  <si>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</si>
  <si>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</si>
  <si>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</si>
  <si>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</si>
  <si>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</si>
  <si>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</si>
  <si>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</si>
  <si>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</si>
  <si>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</si>
  <si>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</si>
  <si>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</si>
  <si>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</si>
  <si>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</si>
  <si>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</si>
  <si>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</si>
  <si>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</si>
  <si>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</si>
  <si>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</si>
  <si>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</si>
  <si>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</si>
  <si>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</si>
  <si>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</si>
  <si>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</si>
  <si>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</si>
  <si>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</si>
  <si>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</si>
  <si>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</si>
  <si>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</si>
  <si>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</si>
  <si>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</si>
  <si>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</si>
  <si>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</si>
  <si>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</si>
  <si>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</si>
  <si>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</si>
  <si>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</si>
  <si>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</si>
  <si>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</si>
  <si>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</si>
  <si>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</si>
  <si>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</si>
  <si>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</si>
  <si>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</si>
  <si>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</si>
  <si>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</si>
  <si>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</si>
  <si>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</si>
  <si>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</si>
  <si>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</si>
  <si>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</si>
  <si>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</si>
  <si>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</si>
  <si>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</si>
  <si>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</si>
  <si>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</si>
  <si>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</si>
  <si>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</si>
  <si>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</si>
  <si>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</si>
  <si>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</si>
  <si>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</si>
  <si>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</si>
  <si>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</si>
  <si>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</si>
  <si>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</si>
  <si>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</si>
  <si>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</si>
  <si>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</si>
  <si>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</si>
  <si>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</si>
  <si>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</si>
  <si>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</si>
  <si>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</si>
  <si>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</si>
  <si>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</si>
  <si>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</si>
  <si>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</si>
  <si>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</si>
  <si>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</si>
  <si>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</si>
  <si>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</si>
  <si>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</si>
  <si>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</si>
  <si>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</si>
  <si>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</si>
  <si>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</si>
  <si>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</si>
  <si>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</si>
  <si>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</si>
  <si>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</si>
  <si>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</si>
  <si>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</si>
  <si>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</si>
  <si>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</si>
  <si>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</si>
  <si>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</si>
  <si>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</si>
  <si>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</si>
  <si>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</si>
  <si>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</si>
  <si>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</si>
  <si>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</si>
  <si>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</si>
  <si>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</si>
  <si>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</si>
  <si>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</si>
  <si>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</si>
  <si>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</si>
  <si>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</si>
  <si>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</si>
  <si>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</si>
  <si>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</si>
  <si>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</si>
  <si>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</si>
  <si>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</si>
  <si>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</si>
  <si>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</si>
  <si>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</si>
  <si>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</si>
  <si>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</si>
  <si>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</si>
  <si>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</si>
  <si>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</si>
  <si>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</si>
  <si>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</si>
  <si>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</si>
  <si>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</si>
  <si>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</si>
  <si>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</si>
  <si>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</si>
  <si>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</si>
  <si>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</si>
  <si>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</si>
  <si>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</si>
  <si>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</si>
  <si>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</si>
  <si>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</si>
  <si>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</si>
  <si>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</si>
  <si>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</si>
  <si>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</si>
  <si>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</si>
  <si>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</si>
  <si>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</si>
  <si>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</si>
  <si>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</si>
  <si>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</si>
  <si>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</si>
  <si>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</si>
  <si>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</si>
  <si>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</si>
  <si>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</si>
  <si>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</si>
  <si>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</si>
  <si>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</si>
  <si>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</si>
  <si>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</si>
  <si>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</si>
  <si>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</si>
  <si>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</si>
  <si>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</si>
  <si>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</si>
  <si>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</si>
  <si>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</si>
  <si>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</si>
  <si>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</si>
  <si>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</si>
  <si>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</si>
  <si>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</si>
  <si>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</si>
  <si>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</si>
  <si>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</si>
  <si>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</si>
  <si>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</si>
  <si>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</si>
  <si>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</si>
  <si>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</si>
  <si>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</si>
  <si>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</si>
  <si>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</si>
  <si>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</si>
  <si>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</si>
  <si>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</si>
  <si>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</si>
  <si>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</si>
  <si>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</si>
  <si>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</si>
  <si>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</si>
  <si>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</si>
  <si>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</si>
  <si>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</si>
  <si>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</si>
  <si>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</si>
  <si>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</si>
  <si>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</si>
  <si>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</si>
  <si>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</si>
  <si>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</si>
  <si>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</si>
  <si>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</si>
  <si>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</si>
  <si>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</si>
  <si>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</si>
  <si>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</si>
  <si>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</si>
  <si>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</si>
  <si>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</si>
  <si>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</si>
  <si>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</si>
  <si>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</si>
  <si>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</si>
  <si>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</si>
  <si>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</si>
  <si>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</si>
  <si>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</si>
  <si>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</si>
  <si>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</si>
  <si>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</si>
  <si>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</si>
  <si>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</si>
  <si>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</si>
  <si>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</si>
  <si>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</si>
  <si>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</si>
  <si>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</si>
  <si>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</si>
  <si>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</si>
  <si>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</si>
  <si>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</si>
  <si>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</si>
  <si>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</si>
  <si>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</si>
  <si>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</si>
  <si>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</si>
  <si>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</si>
  <si>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</si>
  <si>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</si>
  <si>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</si>
  <si>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</si>
  <si>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</si>
  <si>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</si>
  <si>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</si>
  <si>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</si>
  <si>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</si>
  <si>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</si>
  <si>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</si>
  <si>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</si>
  <si>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</si>
  <si>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</si>
  <si>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</si>
  <si>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</si>
  <si>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</si>
  <si>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</si>
  <si>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</si>
  <si>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</si>
  <si>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</si>
  <si>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</si>
  <si>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</si>
  <si>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</si>
  <si>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</si>
  <si>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</si>
  <si>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</si>
  <si>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</si>
  <si>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</si>
  <si>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</si>
  <si>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</si>
  <si>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</si>
  <si>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</si>
  <si>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</si>
  <si>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</si>
  <si>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</si>
  <si>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</si>
  <si>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</si>
  <si>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</si>
  <si>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</si>
  <si>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</si>
  <si>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</si>
  <si>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</si>
  <si>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</si>
  <si>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</si>
  <si>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</si>
  <si>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</si>
  <si>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</si>
  <si>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</si>
  <si>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</si>
  <si>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</si>
  <si>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</si>
  <si>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</si>
  <si>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</si>
  <si>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</si>
  <si>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</si>
  <si>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</si>
  <si>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</si>
  <si>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</si>
  <si>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</si>
  <si>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</si>
  <si>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</si>
  <si>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</si>
  <si>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</si>
  <si>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</si>
  <si>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</si>
  <si>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</si>
  <si>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</si>
  <si>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</si>
  <si>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</si>
  <si>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</si>
  <si>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</si>
  <si>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</si>
  <si>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</si>
  <si>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</si>
  <si>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</si>
  <si>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</si>
  <si>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</si>
  <si>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</si>
  <si>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</si>
  <si>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</si>
  <si>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</si>
  <si>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</si>
  <si>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</si>
  <si>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</si>
  <si>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</si>
  <si>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</si>
  <si>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</si>
  <si>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</si>
  <si>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</si>
  <si>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</si>
  <si>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</si>
  <si>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</si>
  <si>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</si>
  <si>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</si>
  <si>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</si>
  <si>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</si>
  <si>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</si>
  <si>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</si>
  <si>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</si>
  <si>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</si>
  <si>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</si>
  <si>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</si>
  <si>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</si>
  <si>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</si>
  <si>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</si>
  <si>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</si>
  <si>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</si>
  <si>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</si>
  <si>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</si>
  <si>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</si>
  <si>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</si>
  <si>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</si>
  <si>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</si>
  <si>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</si>
  <si>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</si>
  <si>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</si>
  <si>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</si>
  <si>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</si>
  <si>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</si>
  <si>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</si>
  <si>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</si>
  <si>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</si>
  <si>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</si>
  <si>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</si>
  <si>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</si>
  <si>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</si>
  <si>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</si>
  <si>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</si>
  <si>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</si>
  <si>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</si>
  <si>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</si>
  <si>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</si>
  <si>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</si>
  <si>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</si>
  <si>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</si>
  <si>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</si>
  <si>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</si>
  <si>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</si>
  <si>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</si>
  <si>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</si>
  <si>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</si>
  <si>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</si>
  <si>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</si>
  <si>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</si>
  <si>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</si>
  <si>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</si>
  <si>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</si>
  <si>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</si>
  <si>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</si>
  <si>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</si>
  <si>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</si>
  <si>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</si>
  <si>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</si>
  <si>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</si>
  <si>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</si>
  <si>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</si>
  <si>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</si>
  <si>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</si>
  <si>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</si>
  <si>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</si>
  <si>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</si>
  <si>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</si>
  <si>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</si>
  <si>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</si>
  <si>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</si>
  <si>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</si>
  <si>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</si>
  <si>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</si>
  <si>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</si>
  <si>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</si>
  <si>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</si>
  <si>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</si>
  <si>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</si>
  <si>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</si>
  <si>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</si>
  <si>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</si>
  <si>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</si>
  <si>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</si>
  <si>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</si>
  <si>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</si>
  <si>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</si>
  <si>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</si>
  <si>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</si>
  <si>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</si>
  <si>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</si>
  <si>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</si>
  <si>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</si>
  <si>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</si>
  <si>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</si>
  <si>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</si>
  <si>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</si>
  <si>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</si>
  <si>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</si>
  <si>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</si>
  <si>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</si>
  <si>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</si>
  <si>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</si>
  <si>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</si>
  <si>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</si>
  <si>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</si>
  <si>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</si>
  <si>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</si>
  <si>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</si>
  <si>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</si>
  <si>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</si>
  <si>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</si>
  <si>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</si>
  <si>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</si>
  <si>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</si>
  <si>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</si>
  <si>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</si>
  <si>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</si>
  <si>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</si>
  <si>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</si>
  <si>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</si>
  <si>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</si>
  <si>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</si>
  <si>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</si>
  <si>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</si>
  <si>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</si>
  <si>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</si>
  <si>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</si>
  <si>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</si>
  <si>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</si>
  <si>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</si>
  <si>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</si>
  <si>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</si>
  <si>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</si>
  <si>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</si>
  <si>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</si>
  <si>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</si>
  <si>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</si>
  <si>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</si>
  <si>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</si>
  <si>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</si>
  <si>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</si>
  <si>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</si>
  <si>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</si>
  <si>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</si>
  <si>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</si>
  <si>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</si>
  <si>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</si>
  <si>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</si>
  <si>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</si>
  <si>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</si>
  <si>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</si>
  <si>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</si>
  <si>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</si>
  <si>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</si>
  <si>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</si>
  <si>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</si>
  <si>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</si>
  <si>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</si>
  <si>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</si>
  <si>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</si>
  <si>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</si>
  <si>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</si>
  <si>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</si>
  <si>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</si>
  <si>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</si>
  <si>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</si>
  <si>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</si>
  <si>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</si>
  <si>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</si>
  <si>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</si>
  <si>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</si>
  <si>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</si>
  <si>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</si>
  <si>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</si>
  <si>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</si>
  <si>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</si>
  <si>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</si>
  <si>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</si>
  <si>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</si>
  <si>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</si>
  <si>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</si>
  <si>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</si>
  <si>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</si>
  <si>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</si>
  <si>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</si>
  <si>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</si>
  <si>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</si>
  <si>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</si>
  <si>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</si>
  <si>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</si>
  <si>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</si>
  <si>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</si>
  <si>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</si>
  <si>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</si>
  <si>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</si>
  <si>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</si>
  <si>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</si>
  <si>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</si>
  <si>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</si>
  <si>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</si>
  <si>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</si>
  <si>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</si>
  <si>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</si>
  <si>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</si>
  <si>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</si>
  <si>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</si>
  <si>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</si>
  <si>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</si>
  <si>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</si>
  <si>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</si>
  <si>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</si>
  <si>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</si>
  <si>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</si>
  <si>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</si>
  <si>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</si>
  <si>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</si>
  <si>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</si>
  <si>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</si>
  <si>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</si>
  <si>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</si>
  <si>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</si>
  <si>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</si>
  <si>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</si>
  <si>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</si>
  <si>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</si>
  <si>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</si>
  <si>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</si>
  <si>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</si>
  <si>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</si>
  <si>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</si>
  <si>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</si>
  <si>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</si>
  <si>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</si>
  <si>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</si>
  <si>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</si>
  <si>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</si>
  <si>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</si>
  <si>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</si>
  <si>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</si>
  <si>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</si>
  <si>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</si>
  <si>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</si>
  <si>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</si>
  <si>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</si>
  <si>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</si>
  <si>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</si>
  <si>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</si>
  <si>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</si>
  <si>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</si>
  <si>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</si>
  <si>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</si>
  <si>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</si>
  <si>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</si>
  <si>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</si>
  <si>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</si>
  <si>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</si>
  <si>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</si>
  <si>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</si>
  <si>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</si>
  <si>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</si>
  <si>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</si>
  <si>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</si>
  <si>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</si>
  <si>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</si>
  <si>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</si>
  <si>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</si>
  <si>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</si>
  <si>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</si>
  <si>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</si>
  <si>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</si>
  <si>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</si>
  <si>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</si>
  <si>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</si>
  <si>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</si>
  <si>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</si>
  <si>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</si>
  <si>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</si>
  <si>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</si>
  <si>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</si>
  <si>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</si>
  <si>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</si>
  <si>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</si>
  <si>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</si>
  <si>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</si>
  <si>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</si>
  <si>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</si>
  <si>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</si>
  <si>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</si>
  <si>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</si>
  <si>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</si>
  <si>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</si>
  <si>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</si>
  <si>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</si>
  <si>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</si>
  <si>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</si>
  <si>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</si>
  <si>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</si>
  <si>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</si>
  <si>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</si>
  <si>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</si>
  <si>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</si>
  <si>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</si>
  <si>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</si>
  <si>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</si>
  <si>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</si>
  <si>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</si>
  <si>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</si>
  <si>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</si>
  <si>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</si>
  <si>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</si>
  <si>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</si>
  <si>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</si>
  <si>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</si>
  <si>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</si>
  <si>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</si>
  <si>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</si>
  <si>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</si>
  <si>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</si>
  <si>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</si>
  <si>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</si>
  <si>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</si>
  <si>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</si>
  <si>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</si>
  <si>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</si>
  <si>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</si>
  <si>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</si>
  <si>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</si>
  <si>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</si>
  <si>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</si>
  <si>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</si>
  <si>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</si>
  <si>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</si>
  <si>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</si>
  <si>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</si>
  <si>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</si>
  <si>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</si>
  <si>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</si>
  <si>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</si>
  <si>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</si>
  <si>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</si>
  <si>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</si>
  <si>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</si>
  <si>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</si>
  <si>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</si>
  <si>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</si>
  <si>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</si>
  <si>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</si>
  <si>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</si>
  <si>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</si>
  <si>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</si>
  <si>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</si>
  <si>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</si>
  <si>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</si>
  <si>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</si>
  <si>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</si>
  <si>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</si>
  <si>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</si>
  <si>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</si>
  <si>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</si>
  <si>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</si>
  <si>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</si>
  <si>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</si>
  <si>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</si>
  <si>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</si>
  <si>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</si>
  <si>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</si>
  <si>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</si>
  <si>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</si>
  <si>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</si>
  <si>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</si>
  <si>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</si>
  <si>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</si>
  <si>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</si>
  <si>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</si>
  <si>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</si>
  <si>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</si>
  <si>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</si>
  <si>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</si>
  <si>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</si>
  <si>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</si>
  <si>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</si>
  <si>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</si>
  <si>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</si>
  <si>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</si>
  <si>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</si>
  <si>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</si>
  <si>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</si>
  <si>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</si>
  <si>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</si>
  <si>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</si>
  <si>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</si>
  <si>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</si>
  <si>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</si>
  <si>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</si>
  <si>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</si>
  <si>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</si>
  <si>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</si>
  <si>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</si>
  <si>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</si>
  <si>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</si>
  <si>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</si>
  <si>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</si>
  <si>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</si>
  <si>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</si>
  <si>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</si>
  <si>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</si>
  <si>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</si>
  <si>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</si>
  <si>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</si>
  <si>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</si>
  <si>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</si>
  <si>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</si>
  <si>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</si>
  <si>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</si>
  <si>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</si>
  <si>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</si>
  <si>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</si>
  <si>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</si>
  <si>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</si>
  <si>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</si>
  <si>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</si>
  <si>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</si>
  <si>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</si>
  <si>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</si>
  <si>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</si>
  <si>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</si>
  <si>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</si>
  <si>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</si>
  <si>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</si>
  <si>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</si>
  <si>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</si>
  <si>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</si>
  <si>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</si>
  <si>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</si>
  <si>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</si>
  <si>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</si>
  <si>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</si>
  <si>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</si>
  <si>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</si>
  <si>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</si>
  <si>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</si>
  <si>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</si>
  <si>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</si>
  <si>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</si>
  <si>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</si>
  <si>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</si>
  <si>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</si>
  <si>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</si>
  <si>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</si>
  <si>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</si>
  <si>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</si>
  <si>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</si>
  <si>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</si>
  <si>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</si>
  <si>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</si>
  <si>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</si>
  <si>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</si>
  <si>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</si>
  <si>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</si>
  <si>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</si>
  <si>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</si>
  <si>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</si>
  <si>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</si>
  <si>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</si>
  <si>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</si>
  <si>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</si>
  <si>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</si>
  <si>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</si>
  <si>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</si>
  <si>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</si>
  <si>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</si>
  <si>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</si>
  <si>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</si>
  <si>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</si>
  <si>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</si>
  <si>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</si>
  <si>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</si>
  <si>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</si>
  <si>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</si>
  <si>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</si>
  <si>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</si>
  <si>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</si>
  <si>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</si>
  <si>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</si>
  <si>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</si>
  <si>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</si>
  <si>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</si>
  <si>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</si>
  <si>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</si>
  <si>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</si>
  <si>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</si>
  <si>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</si>
  <si>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</si>
  <si>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</si>
  <si>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</si>
  <si>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</si>
  <si>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</si>
  <si>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</si>
  <si>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</si>
  <si>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</si>
  <si>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</si>
  <si>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</si>
  <si>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</si>
  <si>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</si>
  <si>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</si>
  <si>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</si>
  <si>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</si>
  <si>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</si>
  <si>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</si>
  <si>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</si>
  <si>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</si>
  <si>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</si>
  <si>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</si>
  <si>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</si>
  <si>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</si>
  <si>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</si>
  <si>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</si>
  <si>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</si>
  <si>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</si>
  <si>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</si>
  <si>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</si>
  <si>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</si>
  <si>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</si>
  <si>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</si>
  <si>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</si>
  <si>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</si>
  <si>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</si>
  <si>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</si>
  <si>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</si>
  <si>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</si>
  <si>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</si>
  <si>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</si>
  <si>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</si>
  <si>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</si>
  <si>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</si>
  <si>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</si>
  <si>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</si>
  <si>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</si>
  <si>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</si>
  <si>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</si>
  <si>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</si>
  <si>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</si>
  <si>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</si>
  <si>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</si>
  <si>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</si>
  <si>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</si>
  <si>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</si>
  <si>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</si>
  <si>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</si>
  <si>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</si>
  <si>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</si>
  <si>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</si>
  <si>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</si>
  <si>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</si>
  <si>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</si>
  <si>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</si>
  <si>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</si>
  <si>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</si>
  <si>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</si>
  <si>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</si>
  <si>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</si>
  <si>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</si>
  <si>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</si>
  <si>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</si>
  <si>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</si>
  <si>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</si>
  <si>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</si>
  <si>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</si>
  <si>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</si>
  <si>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</si>
  <si>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</si>
  <si>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</si>
  <si>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</si>
  <si>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</si>
  <si>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</si>
  <si>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</si>
  <si>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</si>
  <si>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</si>
  <si>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</si>
  <si>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</si>
  <si>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</si>
  <si>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</si>
  <si>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</si>
  <si>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</si>
  <si>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</si>
  <si>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</si>
  <si>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</si>
  <si>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</si>
  <si>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</si>
  <si>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</si>
  <si>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</si>
  <si>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</si>
  <si>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</si>
  <si>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</si>
  <si>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</si>
  <si>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</si>
  <si>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</si>
  <si>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</si>
  <si>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</si>
  <si>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</si>
  <si>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</si>
  <si>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</si>
  <si>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</si>
  <si>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</si>
  <si>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</si>
  <si>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</si>
  <si>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</si>
  <si>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</si>
  <si>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</si>
  <si>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</si>
  <si>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</si>
  <si>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</si>
  <si>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</si>
  <si>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</si>
  <si>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</si>
  <si>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</si>
  <si>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</si>
  <si>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</si>
  <si>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</si>
  <si>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</si>
  <si>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</si>
  <si>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</si>
  <si>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</si>
  <si>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</si>
  <si>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</si>
  <si>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</si>
  <si>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</si>
  <si>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</si>
  <si>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</si>
  <si>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</si>
  <si>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</si>
  <si>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</si>
  <si>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</si>
  <si>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</si>
  <si>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</si>
  <si>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</si>
  <si>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</si>
  <si>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</si>
  <si>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</si>
  <si>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</si>
  <si>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</si>
  <si>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</si>
  <si>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</si>
  <si>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</si>
  <si>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</si>
  <si>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</si>
  <si>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</si>
  <si>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</si>
  <si>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</si>
  <si>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</si>
  <si>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</si>
  <si>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</si>
  <si>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</si>
  <si>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</si>
  <si>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</si>
  <si>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</si>
  <si>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</si>
  <si>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</si>
  <si>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</si>
  <si>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</si>
  <si>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</si>
  <si>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</si>
  <si>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</si>
  <si>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</si>
  <si>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</si>
  <si>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</si>
  <si>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</si>
  <si>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</si>
  <si>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</si>
  <si>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</si>
  <si>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</si>
  <si>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</si>
  <si>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</si>
  <si>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</si>
  <si>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</si>
  <si>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</si>
  <si>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</si>
  <si>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</si>
  <si>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</si>
  <si>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</si>
  <si>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</si>
  <si>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</si>
  <si>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</si>
  <si>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</si>
  <si>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</si>
  <si>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</si>
  <si>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</si>
  <si>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</si>
  <si>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</si>
  <si>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</si>
  <si>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</si>
  <si>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</si>
  <si>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</si>
  <si>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</si>
  <si>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</si>
  <si>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</si>
  <si>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</si>
  <si>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</si>
  <si>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</si>
  <si>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</si>
  <si>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</si>
  <si>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</si>
  <si>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</si>
  <si>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</si>
  <si>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</si>
  <si>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</si>
  <si>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</si>
  <si>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</si>
  <si>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</si>
  <si>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</si>
  <si>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</si>
  <si>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</si>
  <si>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</si>
  <si>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</si>
  <si>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</si>
  <si>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</si>
  <si>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</si>
  <si>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</si>
  <si>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</si>
  <si>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</si>
  <si>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</si>
  <si>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</si>
  <si>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</si>
  <si>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</si>
  <si>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</si>
  <si>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</si>
  <si>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</si>
  <si>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</si>
  <si>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</si>
  <si>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</si>
  <si>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</si>
  <si>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</si>
  <si>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</si>
  <si>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</si>
  <si>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</si>
  <si>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</si>
  <si>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</si>
  <si>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</si>
  <si>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</si>
  <si>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</si>
  <si>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</si>
  <si>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</si>
  <si>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</si>
  <si>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</si>
  <si>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</si>
  <si>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</si>
  <si>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</si>
  <si>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</si>
  <si>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</si>
  <si>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</si>
  <si>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</si>
  <si>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</si>
  <si>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</si>
  <si>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</si>
  <si>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</si>
  <si>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</si>
  <si>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</si>
  <si>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</si>
  <si>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</si>
  <si>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</si>
  <si>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</si>
  <si>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</si>
  <si>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</si>
  <si>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</si>
  <si>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</si>
  <si>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</si>
  <si>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</si>
  <si>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</si>
  <si>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</si>
  <si>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</si>
  <si>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</si>
  <si>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</si>
  <si>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</si>
  <si>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</si>
  <si>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</si>
  <si>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</si>
  <si>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</si>
  <si>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</si>
  <si>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</si>
  <si>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</si>
  <si>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</si>
  <si>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</si>
  <si>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</si>
  <si>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</si>
  <si>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</si>
  <si>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</si>
  <si>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</si>
  <si>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</si>
  <si>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</si>
  <si>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</si>
  <si>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</si>
  <si>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</si>
  <si>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</si>
  <si>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</si>
  <si>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</si>
  <si>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</si>
  <si>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</si>
  <si>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</si>
  <si>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</si>
  <si>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</si>
  <si>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</si>
  <si>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</si>
  <si>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</si>
  <si>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</si>
  <si>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</si>
  <si>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</si>
  <si>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</si>
  <si>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</si>
  <si>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</si>
  <si>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</si>
  <si>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</si>
  <si>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</si>
  <si>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</si>
  <si>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</si>
  <si>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</si>
  <si>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</si>
  <si>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</si>
  <si>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</si>
  <si>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</si>
  <si>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</si>
  <si>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</si>
  <si>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</si>
  <si>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</si>
  <si>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</si>
  <si>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</si>
  <si>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</si>
  <si>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</si>
  <si>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</si>
  <si>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</si>
  <si>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</si>
  <si>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</si>
  <si>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</si>
  <si>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</si>
  <si>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</si>
  <si>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</si>
  <si>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</si>
  <si>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</si>
  <si>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</si>
  <si>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</si>
  <si>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</si>
  <si>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</si>
  <si>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</si>
  <si>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</si>
  <si>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</si>
  <si>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</si>
  <si>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</si>
  <si>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</si>
  <si>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</si>
  <si>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</si>
  <si>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</si>
  <si>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</si>
  <si>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</si>
  <si>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</si>
  <si>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</si>
  <si>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</si>
  <si>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</si>
  <si>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</si>
  <si>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</si>
  <si>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</si>
  <si>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</si>
  <si>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</si>
  <si>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</si>
  <si>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</si>
  <si>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</si>
  <si>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</si>
  <si>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</si>
  <si>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</si>
  <si>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</si>
  <si>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</si>
  <si>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</si>
  <si>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</si>
  <si>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</si>
  <si>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</si>
  <si>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</si>
  <si>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</si>
  <si>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</si>
  <si>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</si>
  <si>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</si>
  <si>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</si>
  <si>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</si>
  <si>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</si>
  <si>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</si>
  <si>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</si>
  <si>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</si>
  <si>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</si>
  <si>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</si>
  <si>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</si>
  <si>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</si>
  <si>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</si>
  <si>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</si>
  <si>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</si>
  <si>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</si>
  <si>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</si>
  <si>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</si>
  <si>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</si>
  <si>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</si>
  <si>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</si>
  <si>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</si>
  <si>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</si>
  <si>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</si>
  <si>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</si>
  <si>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</si>
  <si>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</si>
  <si>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</si>
  <si>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</si>
  <si>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</si>
  <si>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</si>
  <si>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</si>
  <si>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</si>
  <si>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</si>
  <si>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</si>
  <si>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</si>
  <si>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</si>
  <si>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</si>
  <si>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</si>
  <si>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</si>
  <si>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</si>
  <si>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</si>
  <si>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</si>
  <si>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</si>
  <si>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</si>
  <si>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</si>
  <si>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</si>
  <si>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</si>
  <si>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</si>
  <si>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</si>
  <si>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</si>
  <si>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</si>
  <si>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</si>
  <si>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</si>
  <si>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</si>
  <si>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</si>
  <si>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</si>
  <si>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</si>
  <si>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</si>
  <si>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</si>
  <si>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</si>
  <si>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</si>
  <si>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</si>
  <si>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</si>
  <si>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</si>
  <si>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</si>
  <si>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</si>
  <si>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</si>
  <si>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</si>
  <si>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</si>
  <si>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</si>
  <si>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</si>
  <si>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</si>
  <si>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</si>
  <si>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</si>
  <si>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</si>
  <si>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</si>
  <si>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</si>
  <si>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</si>
  <si>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</si>
  <si>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</si>
  <si>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</si>
  <si>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</si>
  <si>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</si>
  <si>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</si>
  <si>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</si>
  <si>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</si>
  <si>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</si>
  <si>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</si>
  <si>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</si>
  <si>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</si>
  <si>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</si>
  <si>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</si>
  <si>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</si>
  <si>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</si>
  <si>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</si>
  <si>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</si>
  <si>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</si>
  <si>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</si>
  <si>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</si>
  <si>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</si>
  <si>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</si>
  <si>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</si>
  <si>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</si>
  <si>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</si>
  <si>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</si>
  <si>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</si>
  <si>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</si>
  <si>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</si>
  <si>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</si>
  <si>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</si>
  <si>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</si>
  <si>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</si>
  <si>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</si>
  <si>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</si>
  <si>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</si>
  <si>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</si>
  <si>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</si>
  <si>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</si>
  <si>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</si>
  <si>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</si>
  <si>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</si>
  <si>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</si>
  <si>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</si>
  <si>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</si>
  <si>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</si>
  <si>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</si>
  <si>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</si>
  <si>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</si>
  <si>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</si>
  <si>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</si>
  <si>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</si>
  <si>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</si>
  <si>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</si>
  <si>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</si>
  <si>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</si>
  <si>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</si>
  <si>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</si>
  <si>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</si>
  <si>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</si>
  <si>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</si>
  <si>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</si>
  <si>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</si>
  <si>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</si>
  <si>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</si>
  <si>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</si>
  <si>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</si>
  <si>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</si>
  <si>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</si>
  <si>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</si>
  <si>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</si>
  <si>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</si>
  <si>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</si>
  <si>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</si>
  <si>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</si>
  <si>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</si>
  <si>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</si>
  <si>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</si>
  <si>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</si>
  <si>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</si>
  <si>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</si>
  <si>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</si>
  <si>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</si>
  <si>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</si>
  <si>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</si>
  <si>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</si>
  <si>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</si>
  <si>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</si>
  <si>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</si>
  <si>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</si>
  <si>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</si>
  <si>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</si>
  <si>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</si>
  <si>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</si>
  <si>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</si>
  <si>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</si>
  <si>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</si>
  <si>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</si>
  <si>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</si>
  <si>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</si>
  <si>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</si>
  <si>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</si>
  <si>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</si>
  <si>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</si>
  <si>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</si>
  <si>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</si>
  <si>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</si>
  <si>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</si>
  <si>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</si>
  <si>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</si>
  <si>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</si>
  <si>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</si>
  <si>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</si>
  <si>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</si>
  <si>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</si>
  <si>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</si>
  <si>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</si>
  <si>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</si>
  <si>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</si>
  <si>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</si>
  <si>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</si>
  <si>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</si>
  <si>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</si>
  <si>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</si>
  <si>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</si>
  <si>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</si>
  <si>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</si>
  <si>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</si>
  <si>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</si>
  <si>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</si>
  <si>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</si>
  <si>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</si>
  <si>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</si>
  <si>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</si>
  <si>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</si>
  <si>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</si>
  <si>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</si>
  <si>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</si>
  <si>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</si>
  <si>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</si>
  <si>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</si>
  <si>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</si>
  <si>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</si>
  <si>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</si>
  <si>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</si>
  <si>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</si>
  <si>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</si>
  <si>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</si>
  <si>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</si>
  <si>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</si>
  <si>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</si>
  <si>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</si>
  <si>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</si>
  <si>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</si>
  <si>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</si>
  <si>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</si>
  <si>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</si>
  <si>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</si>
  <si>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</si>
  <si>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</si>
  <si>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</si>
  <si>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</si>
  <si>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</si>
  <si>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</si>
  <si>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</si>
  <si>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</si>
  <si>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</si>
  <si>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</si>
  <si>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</si>
  <si>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</si>
  <si>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</si>
  <si>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</si>
  <si>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</si>
  <si>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</si>
  <si>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</si>
  <si>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</si>
  <si>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</si>
  <si>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</si>
  <si>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</si>
  <si>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</si>
  <si>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</si>
  <si>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</si>
  <si>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</si>
  <si>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</si>
  <si>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</si>
  <si>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</si>
  <si>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</si>
  <si>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</si>
  <si>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</si>
  <si>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</si>
  <si>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</si>
  <si>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</si>
  <si>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</si>
  <si>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</si>
  <si>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</si>
  <si>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</si>
  <si>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</si>
  <si>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</si>
  <si>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</si>
  <si>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</si>
  <si>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</si>
  <si>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</si>
  <si>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</si>
  <si>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</si>
  <si>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</si>
  <si>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</si>
  <si>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</si>
  <si>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</si>
  <si>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</si>
  <si>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</si>
  <si>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</si>
  <si>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</si>
  <si>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</si>
  <si>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</si>
  <si>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</si>
  <si>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</si>
  <si>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</si>
  <si>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</si>
  <si>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</si>
  <si>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</si>
  <si>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</si>
  <si>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</si>
  <si>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</si>
  <si>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</si>
  <si>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</si>
  <si>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</si>
  <si>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</si>
  <si>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</si>
  <si>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</si>
  <si>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</si>
  <si>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</si>
  <si>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</si>
  <si>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</si>
  <si>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</si>
  <si>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</si>
  <si>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</si>
  <si>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</si>
  <si>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</si>
  <si>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</si>
  <si>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</si>
  <si>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</si>
  <si>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</si>
  <si>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</si>
  <si>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</si>
  <si>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</si>
  <si>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</si>
  <si>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</si>
  <si>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</si>
  <si>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</si>
  <si>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</si>
  <si>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</si>
  <si>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</si>
  <si>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</si>
  <si>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</si>
  <si>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</si>
  <si>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</si>
  <si>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</si>
  <si>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</si>
  <si>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</si>
  <si>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</si>
  <si>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</si>
  <si>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</si>
  <si>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</si>
  <si>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</si>
  <si>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</si>
  <si>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</si>
  <si>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</si>
  <si>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</si>
  <si>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</si>
  <si>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</si>
  <si>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</si>
  <si>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</si>
  <si>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</si>
  <si>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</si>
  <si>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</si>
  <si>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</si>
  <si>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</si>
  <si>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</si>
  <si>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</si>
  <si>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</si>
  <si>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</si>
  <si>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</si>
  <si>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</si>
  <si>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</si>
  <si>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</si>
  <si>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</si>
  <si>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</si>
  <si>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</si>
  <si>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</si>
  <si>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</si>
  <si>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</si>
  <si>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</si>
  <si>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</si>
  <si>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</si>
  <si>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</si>
  <si>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</si>
  <si>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</si>
  <si>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</si>
  <si>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</si>
  <si>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</si>
  <si>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</si>
  <si>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</si>
  <si>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</si>
  <si>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</si>
  <si>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</si>
  <si>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</si>
  <si>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</si>
  <si>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</si>
  <si>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</si>
  <si>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</si>
  <si>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</si>
  <si>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</si>
  <si>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</si>
  <si>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</si>
  <si>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</si>
  <si>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</si>
  <si>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</si>
  <si>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</si>
  <si>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</si>
  <si>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</si>
  <si>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</si>
  <si>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</si>
  <si>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</si>
  <si>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</si>
  <si>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</si>
  <si>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</si>
  <si>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</si>
  <si>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</si>
  <si>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</si>
  <si>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</si>
  <si>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</si>
  <si>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</si>
  <si>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</si>
  <si>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</si>
  <si>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</si>
  <si>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</si>
  <si>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</si>
  <si>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</si>
  <si>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</si>
  <si>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</si>
  <si>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</si>
  <si>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</si>
  <si>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</si>
  <si>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</si>
  <si>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</si>
  <si>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</si>
  <si>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</si>
  <si>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</si>
  <si>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</si>
  <si>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</si>
  <si>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</si>
  <si>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</si>
  <si>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</si>
  <si>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</si>
  <si>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</si>
  <si>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</si>
  <si>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</si>
  <si>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</si>
  <si>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</si>
  <si>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</si>
  <si>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</si>
  <si>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</si>
  <si>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</si>
  <si>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</si>
  <si>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</si>
  <si>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</si>
  <si>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</si>
  <si>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</si>
  <si>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</si>
  <si>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</si>
  <si>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</si>
  <si>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</si>
  <si>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</si>
  <si>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</si>
  <si>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</si>
  <si>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</si>
  <si>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</si>
  <si>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</si>
  <si>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</si>
  <si>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</si>
  <si>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</si>
  <si>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</si>
  <si>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</si>
  <si>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</si>
  <si>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</si>
  <si>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</si>
  <si>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</si>
  <si>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</si>
  <si>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</si>
  <si>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</si>
  <si>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</si>
  <si>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</si>
  <si>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</si>
  <si>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</si>
  <si>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</si>
  <si>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</si>
  <si>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</si>
  <si>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</si>
  <si>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</si>
  <si>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</si>
  <si>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</si>
  <si>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</si>
  <si>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</si>
  <si>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</si>
  <si>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</si>
  <si>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</si>
  <si>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</si>
  <si>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</si>
  <si>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</si>
  <si>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</si>
  <si>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</si>
  <si>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</si>
  <si>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</si>
  <si>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</si>
  <si>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</si>
  <si>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</si>
  <si>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</si>
  <si>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</si>
  <si>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</si>
  <si>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</si>
  <si>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</si>
  <si>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</si>
  <si>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</si>
  <si>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</si>
  <si>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</si>
  <si>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</si>
  <si>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</si>
  <si>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</si>
  <si>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</si>
  <si>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</si>
  <si>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</si>
  <si>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</si>
  <si>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</si>
  <si>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</si>
  <si>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</si>
  <si>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</si>
  <si>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</si>
  <si>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</si>
  <si>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</si>
  <si>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</si>
  <si>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</si>
  <si>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</si>
  <si>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</si>
  <si>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</si>
  <si>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</si>
  <si>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</si>
  <si>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</si>
  <si>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</si>
  <si>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</si>
  <si>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</si>
  <si>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</si>
  <si>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</si>
  <si>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</si>
  <si>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</si>
  <si>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</si>
  <si>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</si>
  <si>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</si>
  <si>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</si>
  <si>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</si>
  <si>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</si>
  <si>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</si>
  <si>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</si>
  <si>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</si>
  <si>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</si>
  <si>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</si>
  <si>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</si>
  <si>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</si>
  <si>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</si>
  <si>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</si>
  <si>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</si>
  <si>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</si>
  <si>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</si>
  <si>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</si>
  <si>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</si>
  <si>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</si>
  <si>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</si>
  <si>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</si>
  <si>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</si>
  <si>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</si>
  <si>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</si>
  <si>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</si>
  <si>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</si>
  <si>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</si>
  <si>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</si>
  <si>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</si>
  <si>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</si>
  <si>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</si>
  <si>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</si>
  <si>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</si>
  <si>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</si>
  <si>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</si>
  <si>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</si>
  <si>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</si>
  <si>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</si>
  <si>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</si>
  <si>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</si>
  <si>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</si>
  <si>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</si>
  <si>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</si>
  <si>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</si>
  <si>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</si>
  <si>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</si>
  <si>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</si>
  <si>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</si>
  <si>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</si>
  <si>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</si>
  <si>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</si>
  <si>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</si>
  <si>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</si>
  <si>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</si>
  <si>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</si>
  <si>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</si>
  <si>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</si>
  <si>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</si>
  <si>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</si>
  <si>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</si>
  <si>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</si>
  <si>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</si>
  <si>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</si>
  <si>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</si>
  <si>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</si>
  <si>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</si>
  <si>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</si>
  <si>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</si>
  <si>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</si>
  <si>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</si>
  <si>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</si>
  <si>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</si>
  <si>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</si>
  <si>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</si>
  <si>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</si>
  <si>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</si>
  <si>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</si>
  <si>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</si>
  <si>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</si>
  <si>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</si>
  <si>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</si>
  <si>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</si>
  <si>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</si>
  <si>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</si>
  <si>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</si>
  <si>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</si>
  <si>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</si>
  <si>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</si>
  <si>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</si>
  <si>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</si>
  <si>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</si>
  <si>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</si>
  <si>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</si>
  <si>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</si>
  <si>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</si>
  <si>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</si>
  <si>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</si>
  <si>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</si>
  <si>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</si>
  <si>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</si>
  <si>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</si>
  <si>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</si>
  <si>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</si>
  <si>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</si>
  <si>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</si>
  <si>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</si>
  <si>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</si>
  <si>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</si>
  <si>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</si>
  <si>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</si>
  <si>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</si>
  <si>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</si>
  <si>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</si>
  <si>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</si>
  <si>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</si>
  <si>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</si>
  <si>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</si>
  <si>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</si>
  <si>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</si>
  <si>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</si>
  <si>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</si>
  <si>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</si>
  <si>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</si>
  <si>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</si>
  <si>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</si>
  <si>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</si>
  <si>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</si>
  <si>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</si>
  <si>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</si>
  <si>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</si>
  <si>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</si>
  <si>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</si>
  <si>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</si>
  <si>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</si>
  <si>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</si>
  <si>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</si>
  <si>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</si>
  <si>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</si>
  <si>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</si>
  <si>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</si>
  <si>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</si>
  <si>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</si>
  <si>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</si>
  <si>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</si>
  <si>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</si>
  <si>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</si>
  <si>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</si>
  <si>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</si>
  <si>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</si>
  <si>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</si>
  <si>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</si>
  <si>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</si>
  <si>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</si>
  <si>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</si>
  <si>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</si>
  <si>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</si>
  <si>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</si>
  <si>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</si>
  <si>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</si>
  <si>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</si>
  <si>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</si>
  <si>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</si>
  <si>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</si>
  <si>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</si>
  <si>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</si>
  <si>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</si>
  <si>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</si>
  <si>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</si>
  <si>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</si>
  <si>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</si>
  <si>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</si>
  <si>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</si>
  <si>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</si>
  <si>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</si>
  <si>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</si>
  <si>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</si>
  <si>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</si>
  <si>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</si>
  <si>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</si>
  <si>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</si>
  <si>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</si>
  <si>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</si>
  <si>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</si>
  <si>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</si>
  <si>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</si>
  <si>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</si>
  <si>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</si>
  <si>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</si>
  <si>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</si>
  <si>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</si>
  <si>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</si>
  <si>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</si>
  <si>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</si>
  <si>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</si>
  <si>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</si>
  <si>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</si>
  <si>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</si>
  <si>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</si>
  <si>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</si>
  <si>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</si>
  <si>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</si>
  <si>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</si>
  <si>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</si>
  <si>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</si>
  <si>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</si>
  <si>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</si>
  <si>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</si>
  <si>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</si>
  <si>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</si>
  <si>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</si>
  <si>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</si>
  <si>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</si>
  <si>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</si>
  <si>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</si>
  <si>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</si>
  <si>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</si>
  <si>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</si>
  <si>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</si>
  <si>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</si>
  <si>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</si>
  <si>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</si>
  <si>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</si>
  <si>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</si>
  <si>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</si>
  <si>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</si>
  <si>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</si>
  <si>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</si>
  <si>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</si>
  <si>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</si>
  <si>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</si>
  <si>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</si>
  <si>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</si>
  <si>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</si>
  <si>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</si>
  <si>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</si>
  <si>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</si>
  <si>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</si>
  <si>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</si>
  <si>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</si>
  <si>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</si>
  <si>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</si>
  <si>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</si>
  <si>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</si>
  <si>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</si>
  <si>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</si>
  <si>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</si>
  <si>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</si>
  <si>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</si>
  <si>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</si>
  <si>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</si>
  <si>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</si>
  <si>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</si>
  <si>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</si>
  <si>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</si>
  <si>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</si>
  <si>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</si>
  <si>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</si>
  <si>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</si>
  <si>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</si>
  <si>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</si>
  <si>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</si>
  <si>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</si>
  <si>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</si>
  <si>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</si>
  <si>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</si>
  <si>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</si>
  <si>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</si>
  <si>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</si>
  <si>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</si>
  <si>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</si>
  <si>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</si>
  <si>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</si>
  <si>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</si>
  <si>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</si>
  <si>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</si>
  <si>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</si>
  <si>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</si>
  <si>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</si>
  <si>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</si>
  <si>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</si>
  <si>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</si>
  <si>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</si>
  <si>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</si>
  <si>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</si>
  <si>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</si>
  <si>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</si>
  <si>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</si>
  <si>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</si>
  <si>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</si>
  <si>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</si>
  <si>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</si>
  <si>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</si>
  <si>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</si>
  <si>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</si>
  <si>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</si>
  <si>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</si>
  <si>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</si>
  <si>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</si>
  <si>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</si>
  <si>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</si>
  <si>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</si>
  <si>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</si>
  <si>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</si>
  <si>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</si>
  <si>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</si>
  <si>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</si>
  <si>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</si>
  <si>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</si>
  <si>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</si>
  <si>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</si>
  <si>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</si>
  <si>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</si>
  <si>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</si>
  <si>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</si>
  <si>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</si>
  <si>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</si>
  <si>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</si>
  <si>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</si>
  <si>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</si>
  <si>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</si>
  <si>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</si>
  <si>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</si>
  <si>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</si>
  <si>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</si>
  <si>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</si>
  <si>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</si>
  <si>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</si>
  <si>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</si>
  <si>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</si>
  <si>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</si>
  <si>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</si>
  <si>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</si>
  <si>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</si>
  <si>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</si>
  <si>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</si>
  <si>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</si>
  <si>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</si>
  <si>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</si>
  <si>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</si>
  <si>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</si>
  <si>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</si>
  <si>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</si>
  <si>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</si>
  <si>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</si>
  <si>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</si>
  <si>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</si>
  <si>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</si>
  <si>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</si>
  <si>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</si>
  <si>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</si>
  <si>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</si>
  <si>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</si>
  <si>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</si>
  <si>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</si>
  <si>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</si>
  <si>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</si>
  <si>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</si>
  <si>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</si>
  <si>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</si>
  <si>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</si>
  <si>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</si>
  <si>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</si>
  <si>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</si>
  <si>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</si>
  <si>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</si>
  <si>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</si>
  <si>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</si>
  <si>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</si>
  <si>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</si>
  <si>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</si>
  <si>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</si>
  <si>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</si>
  <si>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</si>
  <si>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</si>
  <si>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</si>
  <si>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</si>
  <si>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</si>
  <si>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</si>
  <si>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</si>
  <si>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</si>
  <si>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</si>
  <si>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</si>
  <si>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</si>
  <si>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</si>
  <si>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</si>
  <si>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</si>
  <si>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</si>
  <si>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</si>
  <si>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</si>
  <si>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</si>
  <si>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</si>
  <si>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</si>
  <si>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</si>
  <si>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</si>
  <si>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</si>
  <si>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</si>
  <si>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</si>
  <si>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</si>
  <si>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</si>
  <si>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</si>
  <si>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</si>
  <si>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</si>
  <si>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</si>
  <si>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</si>
  <si>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</si>
  <si>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</si>
  <si>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</si>
  <si>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</si>
  <si>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</si>
  <si>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</si>
  <si>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</si>
  <si>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</si>
  <si>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</si>
  <si>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</si>
  <si>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</si>
  <si>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</si>
  <si>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</si>
  <si>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</si>
  <si>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</si>
  <si>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</si>
  <si>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</si>
  <si>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</si>
  <si>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</si>
  <si>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</si>
  <si>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</si>
  <si>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</si>
  <si>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</si>
  <si>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</si>
  <si>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</si>
  <si>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</si>
  <si>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</si>
  <si>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</si>
  <si>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</si>
  <si>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</si>
  <si>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</si>
  <si>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</si>
  <si>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</si>
  <si>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</si>
  <si>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</si>
  <si>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</si>
  <si>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</si>
  <si>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</si>
  <si>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</si>
  <si>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</si>
  <si>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</si>
  <si>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</si>
  <si>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</si>
  <si>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</si>
  <si>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</si>
  <si>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</si>
  <si>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</si>
  <si>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</si>
  <si>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</si>
  <si>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</si>
  <si>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</si>
  <si>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</si>
  <si>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</si>
  <si>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</si>
  <si>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</si>
  <si>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</si>
  <si>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</si>
  <si>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</si>
  <si>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</si>
  <si>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</si>
  <si>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</si>
  <si>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</si>
  <si>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</si>
  <si>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</si>
  <si>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</si>
  <si>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</si>
  <si>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</si>
  <si>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</si>
  <si>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</si>
  <si>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</si>
  <si>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</si>
  <si>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</si>
  <si>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</si>
  <si>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</si>
  <si>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</si>
  <si>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</si>
  <si>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</si>
  <si>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</si>
  <si>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</si>
  <si>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</si>
  <si>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</si>
  <si>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</si>
  <si>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</si>
  <si>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</si>
  <si>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</si>
  <si>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</si>
  <si>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</si>
  <si>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</si>
  <si>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</si>
  <si>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</si>
  <si>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</si>
  <si>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</si>
  <si>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</si>
  <si>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</si>
  <si>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</si>
  <si>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</si>
  <si>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</si>
  <si>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</si>
  <si>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</si>
  <si>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</si>
  <si>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</si>
  <si>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</si>
  <si>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</si>
  <si>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</si>
  <si>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</si>
  <si>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</si>
  <si>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</si>
  <si>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</si>
  <si>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</si>
  <si>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</si>
  <si>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</si>
  <si>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</si>
  <si>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</si>
  <si>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</si>
  <si>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</si>
  <si>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</si>
  <si>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</si>
  <si>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</si>
  <si>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</si>
  <si>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</si>
  <si>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</si>
  <si>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</si>
  <si>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</si>
  <si>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</si>
  <si>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</si>
  <si>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</si>
  <si>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</si>
  <si>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</si>
  <si>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</si>
  <si>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</si>
  <si>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</si>
  <si>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</si>
  <si>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</si>
  <si>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</si>
  <si>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</si>
  <si>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</si>
  <si>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</si>
  <si>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</si>
  <si>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</si>
  <si>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</si>
  <si>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</si>
  <si>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</si>
  <si>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</si>
  <si>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</si>
  <si>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</si>
  <si>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</si>
  <si>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</si>
  <si>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</si>
  <si>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</si>
  <si>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</si>
  <si>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</si>
  <si>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</si>
  <si>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</si>
  <si>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</si>
  <si>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</si>
  <si>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</si>
  <si>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</si>
  <si>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</si>
  <si>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</si>
  <si>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</si>
  <si>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</si>
  <si>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</si>
  <si>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</si>
  <si>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</si>
  <si>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</si>
  <si>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</si>
  <si>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</si>
  <si>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</si>
  <si>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</si>
  <si>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</si>
  <si>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</si>
  <si>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</si>
  <si>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</si>
  <si>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</si>
  <si>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</si>
  <si>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</si>
  <si>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</si>
  <si>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</si>
  <si>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</si>
  <si>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</si>
  <si>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</si>
  <si>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</si>
  <si>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</si>
  <si>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</si>
  <si>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</si>
  <si>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</si>
  <si>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</si>
  <si>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</si>
  <si>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</si>
  <si>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</si>
  <si>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</si>
  <si>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</si>
  <si>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</si>
  <si>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</si>
  <si>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</si>
  <si>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</si>
  <si>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</si>
  <si>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</si>
  <si>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</si>
  <si>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</si>
  <si>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</si>
  <si>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</si>
  <si>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</si>
  <si>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</si>
  <si>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</si>
  <si>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</si>
  <si>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</si>
  <si>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</si>
  <si>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</si>
  <si>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</si>
  <si>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</si>
  <si>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</si>
  <si>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</si>
  <si>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</si>
  <si>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</si>
  <si>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</si>
  <si>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</si>
  <si>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</si>
  <si>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</si>
  <si>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</si>
  <si>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</si>
  <si>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</si>
  <si>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</si>
  <si>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</si>
  <si>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</si>
  <si>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</si>
  <si>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</si>
  <si>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</si>
  <si>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</si>
  <si>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</si>
  <si>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</si>
  <si>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</si>
  <si>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</si>
  <si>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</si>
  <si>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</si>
  <si>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</si>
  <si>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</si>
  <si>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</si>
  <si>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</si>
  <si>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</si>
  <si>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</si>
  <si>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</si>
  <si>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</si>
  <si>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</si>
  <si>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</si>
  <si>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</si>
  <si>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</si>
  <si>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</si>
  <si>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</si>
  <si>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</si>
  <si>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</si>
  <si>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</si>
  <si>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</si>
  <si>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</si>
  <si>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</si>
  <si>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</si>
  <si>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</si>
  <si>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</si>
  <si>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</si>
  <si>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</si>
  <si>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</si>
  <si>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</si>
  <si>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</si>
  <si>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</si>
  <si>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</si>
  <si>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</si>
  <si>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</si>
  <si>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</si>
  <si>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</si>
  <si>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</si>
  <si>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</si>
  <si>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</si>
  <si>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</si>
  <si>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</si>
  <si>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</si>
  <si>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</si>
  <si>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</si>
  <si>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</si>
  <si>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</si>
  <si>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</si>
  <si>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</si>
  <si>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</si>
  <si>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</si>
  <si>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</si>
  <si>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</si>
  <si>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</si>
  <si>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</si>
  <si>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</si>
  <si>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</si>
  <si>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</si>
  <si>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</si>
  <si>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</si>
  <si>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</si>
  <si>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</si>
  <si>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</si>
  <si>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</si>
  <si>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</si>
  <si>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</si>
  <si>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</si>
  <si>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</si>
  <si>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</si>
  <si>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</si>
  <si>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</si>
  <si>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</si>
  <si>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</si>
  <si>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</si>
  <si>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</si>
  <si>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</si>
  <si>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</si>
  <si>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</si>
  <si>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</si>
  <si>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</si>
  <si>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</si>
  <si>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</si>
  <si>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</si>
  <si>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</si>
  <si>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</si>
  <si>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</si>
  <si>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</si>
  <si>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</si>
  <si>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</si>
  <si>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</si>
  <si>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</si>
  <si>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</si>
  <si>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</si>
  <si>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</si>
  <si>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</si>
  <si>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</si>
  <si>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</si>
  <si>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</si>
  <si>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</si>
  <si>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</si>
  <si>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</si>
  <si>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</si>
  <si>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</si>
  <si>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</si>
  <si>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</si>
  <si>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</si>
  <si>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</si>
  <si>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</si>
  <si>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</si>
  <si>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</si>
  <si>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</si>
  <si>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</si>
  <si>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</si>
  <si>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</si>
  <si>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</si>
  <si>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</si>
  <si>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</si>
  <si>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</si>
  <si>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</si>
  <si>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</si>
  <si>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</si>
  <si>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</si>
  <si>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</si>
  <si>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</si>
  <si>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</si>
  <si>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</si>
  <si>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</si>
  <si>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</si>
  <si>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</si>
  <si>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</si>
  <si>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</si>
  <si>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</si>
  <si>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</si>
  <si>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</si>
  <si>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</si>
  <si>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</si>
  <si>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</si>
  <si>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</si>
  <si>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</si>
  <si>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</si>
  <si>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</si>
  <si>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</si>
  <si>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</si>
  <si>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</si>
  <si>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</si>
  <si>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</si>
  <si>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</si>
  <si>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</si>
  <si>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</si>
  <si>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</si>
  <si>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</si>
  <si>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</si>
  <si>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</si>
  <si>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</si>
  <si>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</si>
  <si>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</si>
  <si>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</si>
  <si>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</si>
  <si>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</si>
  <si>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</si>
  <si>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</si>
  <si>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</si>
  <si>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</si>
  <si>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</si>
  <si>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</si>
  <si>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</si>
  <si>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</si>
  <si>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</si>
  <si>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</si>
  <si>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</si>
  <si>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</si>
  <si>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</si>
  <si>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</si>
  <si>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</si>
  <si>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</si>
  <si>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</si>
  <si>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</si>
  <si>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</si>
  <si>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</si>
  <si>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</si>
  <si>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</si>
  <si>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</si>
  <si>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</si>
  <si>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</si>
  <si>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</si>
  <si>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</si>
  <si>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</si>
  <si>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</si>
  <si>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</si>
  <si>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</si>
  <si>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</si>
  <si>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</si>
  <si>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</si>
  <si>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</si>
  <si>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</si>
  <si>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</si>
  <si>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</si>
  <si>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</si>
  <si>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</si>
  <si>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</si>
  <si>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</si>
  <si>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</si>
  <si>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</si>
  <si>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</si>
  <si>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</si>
  <si>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</si>
  <si>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</si>
  <si>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</si>
  <si>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</si>
  <si>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</si>
  <si>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</si>
  <si>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</si>
  <si>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</si>
  <si>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</si>
  <si>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</si>
  <si>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</si>
  <si>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</si>
  <si>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</si>
  <si>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</si>
  <si>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</si>
  <si>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</si>
  <si>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</si>
  <si>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</si>
  <si>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</si>
  <si>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</si>
  <si>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</si>
  <si>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</si>
  <si>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</si>
  <si>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</si>
  <si>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</si>
  <si>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</si>
  <si>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</si>
  <si>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</si>
  <si>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</si>
  <si>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</si>
  <si>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</si>
  <si>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</si>
  <si>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</si>
  <si>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</si>
  <si>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</si>
  <si>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</si>
  <si>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</si>
  <si>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</si>
  <si>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</si>
  <si>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</si>
  <si>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</si>
  <si>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</si>
  <si>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</si>
  <si>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</si>
  <si>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</si>
  <si>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</si>
  <si>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</si>
  <si>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</si>
  <si>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</si>
  <si>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</si>
  <si>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</si>
  <si>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</si>
  <si>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</si>
  <si>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</si>
  <si>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</si>
  <si>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</si>
  <si>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</si>
  <si>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</si>
  <si>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</si>
  <si>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</si>
  <si>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</si>
  <si>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</si>
  <si>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</si>
  <si>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</si>
  <si>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</si>
  <si>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</si>
  <si>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</si>
  <si>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</si>
  <si>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</si>
  <si>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</si>
  <si>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</si>
  <si>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</si>
  <si>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</si>
  <si>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</si>
  <si>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</si>
  <si>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</si>
  <si>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</si>
  <si>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</si>
  <si>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</si>
  <si>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</si>
  <si>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</si>
  <si>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</si>
  <si>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</si>
  <si>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</si>
  <si>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</si>
  <si>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</si>
  <si>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</si>
  <si>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</si>
  <si>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</si>
  <si>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</si>
  <si>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</si>
  <si>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</si>
  <si>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</si>
  <si>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</si>
  <si>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</si>
  <si>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</si>
  <si>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</si>
  <si>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</si>
  <si>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</si>
  <si>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</si>
  <si>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</si>
  <si>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</si>
  <si>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</si>
  <si>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</si>
  <si>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</si>
  <si>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</si>
  <si>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</si>
  <si>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</si>
  <si>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</si>
  <si>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</si>
  <si>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</si>
  <si>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</si>
  <si>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</si>
  <si>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</si>
  <si>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</si>
  <si>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</si>
  <si>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</si>
  <si>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</si>
  <si>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</si>
  <si>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</si>
  <si>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</si>
  <si>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</si>
  <si>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</si>
  <si>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</si>
  <si>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</si>
  <si>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</si>
  <si>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</si>
  <si>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</si>
  <si>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</si>
  <si>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</si>
  <si>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</si>
  <si>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</si>
  <si>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</si>
  <si>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</si>
  <si>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</si>
  <si>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</si>
  <si>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</si>
  <si>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</si>
  <si>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</si>
  <si>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</si>
  <si>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</si>
  <si>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</si>
  <si>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</si>
  <si>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</si>
  <si>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</si>
  <si>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</si>
  <si>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</si>
  <si>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</si>
  <si>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</si>
  <si>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</si>
  <si>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</si>
  <si>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</si>
  <si>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</si>
  <si>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</si>
  <si>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</si>
  <si>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</si>
  <si>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</si>
  <si>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</si>
  <si>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</si>
  <si>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</si>
  <si>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</si>
  <si>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</si>
  <si>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</si>
  <si>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</si>
  <si>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</si>
  <si>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</si>
  <si>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</si>
  <si>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</si>
  <si>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</si>
  <si>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</si>
  <si>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</si>
  <si>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</si>
  <si>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</si>
  <si>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</si>
  <si>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</si>
  <si>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</si>
  <si>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</si>
  <si>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</si>
  <si>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</si>
  <si>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</si>
  <si>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</si>
  <si>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</si>
  <si>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</si>
  <si>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</si>
  <si>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</si>
  <si>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</si>
  <si>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</si>
  <si>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</si>
  <si>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</si>
  <si>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</si>
  <si>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</si>
  <si>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</si>
  <si>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</si>
  <si>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</si>
  <si>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</si>
  <si>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</si>
  <si>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</si>
  <si>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</si>
  <si>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</si>
  <si>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</si>
  <si>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</si>
  <si>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</si>
  <si>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</si>
  <si>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</si>
  <si>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</si>
  <si>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</si>
  <si>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</si>
  <si>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</si>
  <si>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</si>
  <si>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</si>
  <si>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</si>
  <si>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</si>
  <si>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</si>
  <si>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</si>
  <si>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</si>
  <si>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</si>
  <si>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</si>
  <si>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</si>
  <si>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</si>
  <si>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</si>
  <si>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</si>
  <si>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</si>
  <si>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</si>
  <si>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</si>
  <si>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</si>
  <si>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</si>
  <si>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</si>
  <si>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</si>
  <si>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</si>
  <si>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</si>
  <si>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</si>
  <si>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</si>
  <si>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</si>
  <si>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</si>
  <si>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</si>
  <si>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</si>
  <si>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</si>
  <si>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</si>
  <si>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</si>
  <si>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</si>
  <si>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</si>
  <si>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</si>
  <si>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</si>
  <si>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</si>
  <si>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</si>
  <si>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</si>
  <si>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</si>
  <si>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</si>
  <si>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</si>
  <si>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</si>
  <si>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</si>
  <si>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</si>
  <si>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</si>
  <si>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</si>
  <si>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</si>
  <si>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</si>
  <si>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</si>
  <si>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</si>
  <si>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</si>
  <si>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</si>
  <si>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</si>
  <si>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</si>
  <si>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</si>
  <si>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</si>
  <si>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</si>
  <si>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</si>
  <si>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</si>
  <si>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</si>
  <si>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</si>
  <si>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</si>
  <si>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</si>
  <si>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</si>
  <si>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</si>
  <si>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</si>
  <si>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</si>
  <si>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</si>
  <si>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</si>
  <si>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</si>
  <si>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</si>
  <si>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</si>
  <si>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</si>
  <si>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</si>
  <si>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</si>
  <si>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</si>
  <si>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</si>
  <si>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</si>
  <si>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</si>
  <si>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</si>
  <si>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</si>
  <si>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</si>
  <si>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</si>
  <si>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</si>
  <si>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</si>
  <si>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</si>
  <si>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</si>
  <si>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</si>
  <si>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</si>
  <si>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</si>
  <si>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</si>
  <si>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</si>
  <si>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</si>
  <si>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</si>
  <si>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</si>
  <si>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</si>
  <si>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</si>
  <si>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</si>
  <si>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</si>
  <si>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</si>
  <si>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</si>
  <si>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</si>
  <si>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</si>
  <si>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</si>
  <si>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</si>
  <si>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</si>
  <si>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</si>
  <si>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</si>
  <si>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</si>
  <si>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</si>
  <si>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</si>
  <si>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</si>
  <si>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</si>
  <si>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</si>
  <si>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</si>
  <si>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</si>
  <si>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</si>
  <si>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</si>
  <si>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</si>
  <si>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</si>
  <si>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</si>
  <si>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</si>
  <si>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</si>
  <si>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</si>
  <si>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</si>
  <si>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</si>
  <si>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</si>
  <si>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</si>
  <si>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</si>
  <si>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</si>
  <si>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</si>
  <si>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</si>
  <si>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</si>
  <si>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</si>
  <si>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</si>
  <si>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</si>
  <si>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</si>
  <si>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</si>
  <si>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</si>
  <si>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</si>
  <si>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</si>
  <si>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</si>
  <si>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</si>
  <si>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</si>
  <si>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</si>
  <si>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</si>
  <si>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</si>
  <si>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</si>
  <si>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</si>
  <si>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</si>
  <si>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</si>
  <si>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</si>
  <si>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</si>
  <si>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</si>
  <si>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</si>
  <si>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</si>
  <si>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</si>
  <si>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</si>
  <si>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</si>
  <si>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</si>
  <si>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</si>
  <si>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</si>
  <si>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</si>
  <si>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</si>
  <si>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</si>
  <si>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</si>
  <si>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</si>
  <si>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</si>
  <si>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</si>
  <si>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</si>
  <si>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</si>
  <si>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</si>
  <si>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</si>
  <si>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</si>
  <si>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</si>
  <si>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</si>
  <si>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</si>
  <si>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</si>
  <si>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</si>
  <si>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</si>
  <si>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</si>
  <si>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</si>
  <si>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</si>
  <si>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</si>
  <si>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</si>
  <si>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</si>
  <si>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</si>
  <si>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</si>
  <si>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</si>
  <si>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</si>
  <si>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</si>
  <si>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</si>
  <si>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</si>
  <si>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</si>
  <si>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</si>
  <si>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</si>
  <si>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</si>
  <si>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</si>
  <si>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</si>
  <si>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</si>
  <si>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</si>
  <si>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</si>
  <si>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</si>
  <si>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</si>
  <si>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</si>
  <si>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</si>
  <si>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</si>
  <si>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</si>
  <si>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</si>
  <si>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</si>
  <si>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</si>
  <si>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</si>
  <si>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</si>
  <si>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</si>
  <si>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</si>
  <si>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</si>
  <si>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</si>
  <si>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</si>
  <si>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</si>
  <si>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</si>
  <si>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</si>
  <si>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</si>
  <si>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</si>
  <si>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</si>
  <si>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</si>
  <si>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</si>
  <si>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</si>
  <si>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</si>
  <si>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</si>
  <si>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</si>
  <si>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</si>
  <si>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</si>
  <si>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</si>
  <si>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</si>
  <si>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</si>
  <si>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</si>
  <si>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</si>
  <si>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</si>
  <si>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</si>
  <si>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</si>
  <si>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</si>
  <si>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</si>
  <si>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</si>
  <si>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</si>
  <si>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</si>
  <si>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</si>
  <si>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</si>
  <si>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</si>
  <si>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</si>
  <si>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</si>
  <si>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</si>
  <si>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</si>
  <si>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</si>
  <si>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</si>
  <si>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</si>
  <si>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</si>
  <si>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</si>
  <si>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</si>
  <si>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</si>
  <si>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</si>
  <si>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</si>
  <si>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</si>
  <si>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</si>
  <si>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</si>
  <si>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</si>
  <si>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</si>
  <si>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</si>
  <si>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</si>
  <si>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</si>
  <si>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</si>
  <si>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</si>
  <si>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</si>
  <si>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</si>
  <si>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</si>
  <si>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</si>
  <si>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</si>
  <si>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</si>
  <si>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</si>
  <si>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</si>
  <si>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</si>
  <si>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</si>
  <si>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</si>
  <si>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</si>
  <si>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</si>
  <si>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</si>
  <si>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</si>
  <si>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</si>
  <si>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</si>
  <si>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</si>
  <si>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</si>
  <si>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</si>
  <si>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</si>
  <si>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</si>
  <si>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</si>
  <si>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</si>
  <si>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</si>
  <si>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</si>
  <si>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</si>
  <si>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</si>
  <si>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</si>
  <si>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</si>
  <si>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</si>
  <si>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</si>
  <si>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</si>
  <si>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</si>
  <si>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</si>
  <si>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</si>
  <si>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</si>
  <si>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</si>
  <si>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</si>
  <si>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</si>
  <si>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</si>
  <si>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</si>
  <si>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</si>
  <si>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</si>
  <si>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</si>
  <si>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</si>
  <si>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</si>
  <si>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</si>
  <si>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</si>
  <si>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</si>
  <si>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</si>
  <si>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</si>
  <si>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</si>
  <si>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</si>
  <si>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</si>
  <si>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</si>
  <si>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</si>
  <si>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</si>
  <si>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</si>
  <si>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</si>
  <si>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</si>
  <si>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</si>
  <si>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</si>
  <si>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</si>
  <si>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</si>
  <si>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</si>
  <si>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</si>
  <si>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</si>
  <si>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</si>
  <si>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</si>
  <si>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</si>
  <si>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</si>
  <si>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</si>
  <si>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</si>
  <si>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</si>
  <si>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</si>
  <si>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</si>
  <si>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</si>
  <si>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</si>
  <si>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</si>
  <si>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</si>
  <si>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</si>
  <si>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</si>
  <si>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</si>
  <si>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</si>
  <si>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</si>
  <si>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</si>
  <si>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</si>
  <si>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</si>
  <si>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</si>
  <si>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</si>
  <si>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</si>
  <si>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</si>
  <si>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</si>
  <si>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</si>
  <si>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</si>
  <si>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</si>
  <si>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</si>
  <si>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</si>
  <si>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</si>
  <si>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</si>
  <si>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</si>
  <si>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</si>
  <si>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</si>
  <si>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</si>
  <si>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</si>
  <si>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</si>
  <si>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</si>
  <si>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</si>
  <si>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</si>
  <si>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</si>
  <si>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</si>
  <si>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</si>
  <si>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</si>
  <si>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</si>
  <si>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</si>
  <si>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</si>
  <si>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</si>
  <si>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</si>
  <si>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</si>
  <si>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</si>
  <si>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</si>
  <si>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</si>
  <si>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</si>
  <si>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</si>
  <si>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</si>
  <si>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</si>
  <si>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</si>
  <si>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</si>
  <si>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</si>
  <si>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</si>
  <si>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</si>
  <si>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</si>
  <si>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</si>
  <si>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</si>
  <si>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</si>
  <si>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</si>
  <si>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</si>
  <si>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</si>
  <si>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</si>
  <si>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</si>
  <si>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</si>
  <si>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</si>
  <si>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</si>
  <si>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</si>
  <si>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</si>
  <si>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</si>
  <si>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</si>
  <si>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</si>
  <si>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</si>
  <si>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</si>
  <si>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</si>
  <si>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</si>
  <si>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</si>
  <si>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</si>
  <si>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</si>
  <si>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</si>
  <si>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</si>
  <si>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</si>
  <si>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</si>
  <si>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</si>
  <si>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</si>
  <si>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</si>
  <si>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</si>
  <si>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</si>
  <si>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</si>
  <si>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</si>
  <si>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</si>
  <si>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</si>
  <si>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</si>
  <si>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</si>
  <si>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</si>
  <si>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</si>
  <si>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</si>
  <si>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</si>
  <si>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</si>
  <si>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</si>
  <si>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</si>
  <si>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</si>
  <si>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</si>
  <si>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</si>
  <si>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</si>
  <si>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</si>
  <si>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</si>
  <si>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</si>
  <si>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</si>
  <si>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</si>
  <si>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</si>
  <si>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</si>
  <si>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</si>
  <si>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</si>
  <si>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</si>
  <si>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</si>
  <si>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</si>
  <si>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</si>
  <si>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</si>
  <si>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</si>
  <si>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</si>
  <si>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</si>
  <si>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</si>
  <si>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</si>
  <si>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</si>
  <si>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</si>
  <si>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</si>
  <si>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</si>
  <si>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</si>
  <si>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</si>
  <si>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</si>
  <si>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</si>
  <si>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</si>
  <si>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</si>
  <si>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</si>
  <si>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</si>
  <si>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</si>
  <si>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</si>
  <si>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</si>
  <si>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</si>
  <si>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</si>
  <si>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</si>
  <si>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</si>
  <si>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</si>
  <si>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</si>
  <si>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</si>
  <si>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</si>
  <si>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</si>
  <si>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</si>
  <si>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</si>
  <si>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</si>
  <si>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</si>
  <si>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</si>
  <si>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</si>
  <si>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</si>
  <si>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</si>
  <si>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</si>
  <si>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</si>
  <si>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</si>
  <si>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</si>
  <si>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</si>
  <si>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</si>
  <si>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</si>
  <si>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</si>
  <si>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</si>
  <si>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</si>
  <si>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</si>
  <si>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</si>
  <si>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</si>
  <si>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</si>
  <si>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</si>
  <si>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</si>
  <si>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</si>
  <si>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</si>
  <si>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</si>
  <si>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</si>
  <si>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</si>
  <si>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</si>
  <si>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</si>
  <si>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</si>
  <si>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</si>
  <si>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</si>
  <si>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</si>
  <si>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</si>
  <si>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</si>
  <si>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</si>
  <si>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</si>
  <si>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</si>
  <si>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</si>
  <si>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</si>
  <si>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</si>
  <si>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</si>
  <si>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</si>
  <si>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</si>
  <si>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</si>
  <si>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</si>
  <si>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</si>
  <si>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</si>
  <si>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</si>
  <si>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</si>
  <si>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</si>
  <si>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</si>
  <si>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</si>
  <si>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</si>
  <si>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</si>
  <si>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</si>
  <si>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</si>
  <si>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</si>
  <si>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</si>
  <si>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</si>
  <si>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</si>
  <si>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</si>
  <si>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</si>
  <si>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</si>
  <si>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</si>
  <si>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</si>
  <si>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</si>
  <si>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</si>
  <si>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</si>
  <si>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</si>
  <si>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</si>
  <si>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</si>
  <si>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</si>
  <si>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</si>
  <si>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</si>
  <si>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</si>
  <si>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</si>
  <si>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</si>
  <si>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</si>
  <si>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</si>
  <si>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</si>
  <si>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</si>
  <si>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</si>
  <si>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</si>
  <si>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</si>
  <si>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</si>
  <si>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</si>
  <si>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</si>
  <si>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</si>
  <si>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</si>
  <si>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</si>
  <si>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</si>
  <si>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</si>
  <si>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</si>
  <si>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</si>
  <si>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</si>
  <si>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</si>
  <si>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</si>
  <si>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</si>
  <si>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</si>
  <si>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</si>
  <si>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</si>
  <si>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</si>
  <si>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</si>
  <si>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</si>
  <si>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</si>
  <si>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</si>
  <si>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</si>
  <si>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</si>
  <si>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</si>
  <si>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</si>
  <si>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</si>
  <si>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</si>
  <si>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</si>
  <si>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</si>
  <si>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</si>
  <si>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</si>
  <si>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</si>
  <si>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</si>
  <si>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</si>
  <si>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</si>
  <si>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</si>
  <si>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</si>
  <si>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</si>
  <si>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</si>
  <si>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</si>
  <si>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</si>
  <si>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</si>
  <si>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</si>
  <si>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</si>
  <si>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</si>
  <si>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</si>
  <si>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</si>
  <si>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</si>
  <si>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</si>
  <si>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</si>
  <si>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</si>
  <si>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</si>
  <si>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</si>
  <si>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</si>
  <si>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</si>
  <si>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</si>
  <si>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</si>
  <si>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</si>
  <si>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</si>
  <si>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</si>
  <si>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</si>
  <si>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</si>
  <si>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</si>
  <si>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</si>
  <si>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</si>
  <si>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</si>
  <si>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</si>
  <si>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</si>
  <si>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</si>
  <si>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</si>
  <si>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</si>
  <si>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</si>
  <si>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</si>
  <si>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</si>
  <si>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</si>
  <si>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</si>
  <si>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</si>
  <si>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</si>
  <si>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</si>
  <si>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</si>
  <si>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</si>
  <si>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</si>
  <si>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</si>
  <si>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</si>
  <si>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</si>
  <si>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</si>
  <si>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</si>
  <si>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</si>
  <si>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</si>
  <si>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</si>
  <si>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</si>
  <si>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</si>
  <si>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</si>
  <si>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</si>
  <si>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</si>
  <si>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</si>
  <si>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</si>
  <si>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</si>
  <si>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</si>
  <si>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</si>
  <si>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</si>
  <si>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</si>
  <si>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</si>
  <si>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</si>
  <si>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</si>
  <si>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</si>
  <si>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</si>
  <si>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</si>
  <si>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</si>
  <si>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</si>
  <si>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</si>
  <si>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</si>
  <si>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</si>
  <si>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</si>
  <si>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</si>
  <si>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</si>
  <si>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</si>
  <si>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</si>
  <si>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</si>
  <si>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</si>
  <si>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</si>
  <si>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</si>
  <si>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</si>
  <si>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</si>
  <si>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</si>
  <si>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</si>
  <si>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</si>
  <si>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</si>
  <si>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</si>
  <si>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</si>
  <si>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</si>
  <si>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</si>
  <si>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</si>
  <si>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</si>
  <si>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</si>
  <si>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</si>
  <si>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</si>
  <si>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</si>
  <si>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</si>
  <si>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</si>
  <si>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</si>
  <si>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</si>
  <si>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</si>
  <si>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</si>
  <si>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</si>
  <si>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</si>
  <si>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</si>
  <si>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</si>
  <si>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</si>
  <si>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</si>
  <si>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</si>
  <si>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</si>
  <si>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</si>
  <si>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</si>
  <si>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</si>
  <si>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</si>
  <si>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</si>
  <si>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</si>
  <si>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</si>
  <si>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</si>
  <si>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</si>
  <si>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</si>
  <si>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</si>
  <si>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</si>
  <si>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</si>
  <si>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</si>
  <si>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</si>
  <si>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</si>
  <si>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</si>
  <si>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</si>
  <si>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</si>
  <si>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</si>
  <si>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</si>
  <si>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</si>
  <si>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</si>
  <si>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</si>
  <si>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</si>
  <si>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</si>
  <si>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</si>
  <si>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</si>
  <si>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</si>
  <si>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</si>
  <si>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</si>
  <si>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</si>
  <si>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</si>
  <si>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</si>
  <si>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</si>
  <si>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</si>
  <si>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</si>
  <si>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</si>
  <si>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</si>
  <si>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</si>
  <si>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</si>
  <si>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</si>
  <si>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</si>
  <si>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</si>
  <si>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</si>
  <si>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</si>
  <si>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</si>
  <si>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</si>
  <si>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</si>
  <si>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</si>
  <si>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</si>
  <si>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</si>
  <si>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</si>
  <si>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</si>
  <si>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</si>
  <si>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</si>
  <si>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</si>
  <si>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</si>
  <si>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</si>
  <si>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</si>
  <si>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</si>
  <si>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</si>
  <si>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</si>
  <si>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</si>
  <si>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</si>
  <si>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</si>
  <si>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</si>
  <si>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</si>
  <si>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</si>
  <si>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</si>
  <si>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</si>
  <si>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</si>
  <si>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</si>
  <si>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</si>
  <si>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</si>
  <si>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</si>
  <si>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</si>
  <si>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</si>
  <si>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</si>
  <si>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</si>
  <si>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</si>
  <si>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</si>
  <si>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</si>
  <si>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</si>
  <si>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</si>
  <si>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</si>
  <si>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</si>
  <si>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</si>
  <si>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</si>
  <si>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</si>
  <si>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</si>
  <si>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</si>
  <si>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</si>
  <si>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</si>
  <si>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</si>
  <si>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</si>
  <si>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</si>
  <si>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</si>
  <si>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</si>
  <si>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</si>
  <si>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</si>
  <si>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</si>
  <si>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</si>
  <si>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</si>
  <si>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</si>
  <si>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</si>
  <si>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</si>
  <si>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</si>
  <si>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</si>
  <si>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</si>
  <si>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</si>
  <si>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</si>
  <si>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</si>
  <si>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</si>
  <si>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</si>
  <si>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</si>
  <si>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</si>
  <si>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</si>
  <si>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</si>
  <si>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</si>
  <si>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</si>
  <si>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</si>
  <si>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</si>
  <si>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</si>
  <si>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</si>
  <si>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</si>
  <si>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</si>
  <si>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</si>
  <si>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</si>
  <si>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</si>
  <si>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</si>
  <si>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</si>
  <si>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</si>
  <si>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</si>
  <si>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</si>
  <si>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</si>
  <si>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</si>
  <si>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</si>
  <si>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</si>
  <si>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</si>
  <si>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</si>
  <si>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</si>
  <si>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</si>
  <si>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</si>
  <si>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</si>
  <si>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</si>
  <si>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</si>
  <si>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</si>
  <si>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</si>
  <si>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</si>
  <si>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</si>
  <si>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</si>
  <si>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</si>
  <si>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</si>
  <si>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</si>
  <si>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</si>
  <si>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</si>
  <si>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</si>
  <si>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</si>
  <si>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</si>
  <si>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</si>
  <si>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</si>
  <si>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</si>
  <si>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</si>
  <si>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</si>
  <si>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</si>
  <si>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</si>
  <si>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</si>
  <si>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</si>
  <si>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</si>
  <si>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</si>
  <si>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</si>
  <si>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</si>
  <si>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</si>
  <si>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</si>
  <si>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</si>
  <si>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</si>
  <si>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</si>
  <si>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</si>
  <si>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</si>
  <si>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</si>
  <si>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</si>
  <si>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</si>
  <si>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</si>
  <si>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</si>
  <si>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</si>
  <si>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</si>
  <si>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</si>
  <si>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</si>
  <si>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</si>
  <si>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</si>
  <si>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</si>
  <si>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</si>
  <si>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</si>
  <si>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</si>
  <si>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</si>
  <si>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</si>
  <si>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</si>
  <si>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</si>
  <si>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</si>
  <si>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</si>
  <si>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</si>
  <si>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</si>
  <si>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</si>
  <si>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</si>
  <si>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</si>
  <si>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</si>
  <si>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</si>
  <si>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</si>
  <si>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</si>
  <si>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</si>
  <si>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</si>
  <si>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</si>
  <si>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</si>
  <si>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</si>
  <si>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</si>
  <si>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</si>
  <si>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</si>
  <si>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</si>
  <si>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</si>
  <si>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</si>
  <si>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</si>
  <si>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</si>
  <si>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</si>
  <si>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</si>
  <si>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</si>
  <si>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</si>
  <si>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</si>
  <si>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</si>
  <si>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</si>
  <si>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</si>
  <si>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</si>
  <si>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</si>
  <si>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</si>
  <si>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</si>
  <si>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</si>
  <si>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</si>
  <si>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</si>
  <si>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</si>
  <si>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</si>
  <si>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</si>
  <si>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</si>
  <si>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</si>
  <si>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</si>
  <si>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</si>
  <si>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</si>
  <si>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</si>
  <si>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</si>
  <si>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</si>
  <si>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</si>
  <si>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</si>
  <si>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</si>
  <si>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</si>
  <si>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</si>
  <si>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</si>
  <si>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</si>
  <si>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</si>
  <si>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</si>
  <si>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</si>
  <si>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</si>
  <si>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</si>
  <si>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</si>
  <si>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</si>
  <si>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</si>
  <si>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</si>
  <si>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</si>
  <si>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</si>
  <si>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</si>
  <si>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</si>
  <si>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</si>
  <si>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</si>
  <si>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</si>
  <si>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</si>
  <si>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</si>
  <si>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</si>
  <si>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</si>
  <si>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</si>
  <si>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</si>
  <si>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</si>
  <si>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</si>
  <si>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</si>
  <si>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</si>
  <si>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</si>
  <si>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</si>
  <si>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</si>
  <si>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</si>
  <si>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</si>
  <si>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</si>
  <si>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</si>
  <si>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</si>
  <si>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</si>
  <si>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</si>
  <si>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</si>
  <si>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</si>
  <si>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</si>
  <si>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</si>
  <si>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</si>
  <si>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</si>
  <si>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</si>
  <si>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</si>
  <si>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</si>
  <si>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</si>
  <si>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</si>
  <si>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</si>
  <si>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</si>
  <si>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</si>
  <si>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</si>
  <si>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</si>
  <si>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</si>
  <si>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</si>
  <si>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</si>
  <si>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</si>
  <si>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</si>
  <si>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</si>
  <si>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</si>
  <si>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</si>
  <si>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</si>
  <si>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</si>
  <si>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</si>
  <si>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</si>
  <si>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</si>
  <si>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</si>
  <si>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</si>
  <si>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</si>
  <si>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</si>
  <si>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</si>
  <si>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</si>
  <si>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</si>
  <si>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</si>
  <si>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</si>
  <si>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</si>
  <si>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</si>
  <si>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</si>
  <si>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</si>
  <si>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</si>
  <si>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</si>
  <si>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</si>
  <si>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</si>
  <si>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</si>
  <si>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</si>
  <si>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</si>
  <si>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</si>
  <si>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</si>
  <si>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</si>
  <si>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</si>
  <si>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</si>
  <si>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</si>
  <si>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</si>
  <si>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</si>
  <si>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</si>
  <si>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</si>
  <si>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</si>
  <si>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</si>
  <si>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</si>
  <si>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</si>
  <si>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</si>
  <si>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</si>
  <si>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</si>
  <si>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</si>
  <si>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</si>
  <si>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</si>
  <si>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</si>
  <si>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</si>
  <si>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</si>
  <si>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</si>
  <si>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</si>
  <si>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</si>
  <si>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</si>
  <si>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</si>
  <si>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</si>
  <si>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</si>
  <si>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</si>
  <si>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</si>
  <si>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</si>
  <si>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</si>
  <si>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</si>
  <si>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</si>
  <si>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</si>
  <si>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</si>
  <si>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</si>
  <si>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</si>
  <si>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</si>
  <si>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</si>
  <si>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</si>
  <si>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</si>
  <si>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</si>
  <si>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</si>
  <si>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</si>
  <si>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</si>
  <si>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</si>
  <si>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</si>
  <si>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</si>
  <si>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</si>
  <si>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</si>
  <si>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</si>
  <si>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</si>
  <si>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</si>
  <si>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</si>
  <si>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</si>
  <si>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</si>
  <si>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</si>
  <si>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</si>
  <si>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</si>
  <si>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</si>
  <si>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</si>
  <si>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</si>
  <si>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</si>
  <si>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</si>
  <si>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</si>
  <si>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</si>
  <si>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</si>
  <si>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</si>
  <si>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</si>
  <si>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</si>
  <si>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</si>
  <si>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</si>
  <si>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</si>
  <si>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</si>
  <si>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</si>
  <si>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</si>
  <si>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</si>
  <si>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</si>
  <si>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</si>
  <si>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</si>
  <si>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</si>
  <si>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</si>
  <si>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</si>
  <si>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</si>
  <si>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</si>
  <si>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</si>
  <si>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</si>
  <si>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</si>
  <si>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</si>
  <si>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</si>
  <si>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</si>
  <si>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</si>
  <si>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</si>
  <si>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</si>
  <si>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</si>
  <si>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</si>
  <si>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</si>
  <si>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</si>
  <si>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</si>
  <si>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</si>
  <si>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</si>
  <si>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</si>
  <si>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</si>
  <si>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</si>
  <si>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</si>
  <si>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</si>
  <si>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</si>
  <si>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</si>
  <si>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</si>
  <si>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</si>
  <si>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</si>
  <si>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</si>
  <si>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</si>
  <si>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</si>
  <si>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</si>
  <si>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</si>
  <si>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</si>
  <si>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</si>
  <si>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</si>
  <si>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</si>
  <si>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</si>
  <si>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</si>
  <si>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</si>
  <si>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</si>
  <si>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</si>
  <si>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</si>
  <si>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</si>
  <si>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</si>
  <si>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</si>
  <si>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</si>
  <si>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</si>
  <si>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</si>
  <si>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</si>
  <si>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</si>
  <si>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</si>
  <si>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</si>
  <si>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</si>
  <si>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</si>
  <si>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</si>
  <si>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</si>
  <si>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</si>
  <si>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</si>
  <si>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</si>
  <si>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</si>
  <si>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</si>
  <si>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</si>
  <si>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</si>
  <si>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</si>
  <si>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</si>
  <si>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</si>
  <si>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</si>
  <si>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</si>
  <si>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</si>
  <si>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</si>
  <si>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</si>
  <si>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</si>
  <si>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</si>
  <si>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</si>
  <si>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</si>
  <si>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</si>
  <si>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</si>
  <si>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</si>
  <si>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</si>
  <si>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</si>
  <si>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</si>
  <si>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</si>
  <si>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</si>
  <si>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</si>
  <si>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</si>
  <si>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</si>
  <si>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</si>
  <si>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</si>
  <si>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</si>
  <si>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</si>
  <si>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</si>
  <si>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</si>
  <si>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</si>
  <si>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</si>
  <si>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</si>
  <si>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</si>
  <si>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</si>
  <si>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</si>
  <si>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</si>
  <si>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</si>
  <si>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</si>
  <si>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</si>
  <si>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</si>
  <si>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</si>
  <si>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</si>
  <si>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</si>
  <si>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</si>
  <si>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</si>
  <si>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</si>
  <si>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</si>
  <si>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</si>
  <si>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</si>
  <si>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</si>
  <si>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</si>
  <si>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</si>
  <si>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</si>
  <si>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</si>
  <si>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</si>
  <si>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</si>
  <si>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</si>
  <si>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</si>
  <si>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</si>
  <si>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</si>
  <si>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</si>
  <si>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</si>
  <si>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</si>
  <si>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</si>
  <si>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</si>
  <si>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</si>
  <si>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</si>
  <si>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</si>
  <si>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</si>
  <si>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</si>
  <si>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</si>
  <si>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</si>
  <si>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</si>
  <si>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</si>
  <si>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</si>
  <si>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</si>
  <si>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</si>
  <si>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</si>
  <si>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</si>
  <si>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</si>
  <si>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</si>
  <si>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</si>
  <si>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</si>
  <si>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</si>
  <si>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</si>
  <si>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</si>
  <si>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</si>
  <si>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</si>
  <si>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</si>
  <si>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</si>
  <si>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</si>
  <si>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</si>
  <si>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</si>
  <si>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</si>
  <si>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</si>
  <si>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</si>
  <si>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</si>
  <si>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</si>
  <si>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</si>
  <si>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</si>
  <si>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</si>
  <si>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</si>
  <si>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</si>
  <si>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</si>
  <si>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</si>
  <si>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</si>
  <si>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</si>
  <si>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</si>
  <si>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</si>
  <si>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</si>
  <si>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</si>
  <si>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</si>
  <si>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</si>
  <si>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</si>
  <si>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</si>
  <si>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</si>
  <si>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</si>
  <si>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</si>
  <si>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</si>
  <si>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</si>
  <si>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</si>
  <si>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</si>
  <si>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</si>
  <si>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</si>
  <si>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</si>
  <si>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</si>
  <si>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</si>
  <si>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</si>
  <si>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</si>
  <si>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</si>
  <si>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</si>
  <si>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</si>
  <si>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</si>
  <si>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</si>
  <si>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</si>
  <si>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</si>
  <si>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</si>
  <si>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</si>
  <si>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</si>
  <si>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</si>
  <si>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</si>
  <si>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</si>
  <si>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</si>
  <si>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</si>
  <si>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</si>
  <si>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</si>
  <si>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</si>
  <si>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</si>
  <si>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</si>
  <si>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</si>
  <si>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</si>
  <si>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</si>
  <si>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</si>
  <si>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</si>
  <si>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</si>
  <si>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</si>
  <si>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</si>
  <si>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</si>
  <si>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</si>
  <si>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</si>
  <si>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</si>
  <si>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</si>
  <si>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</si>
  <si>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</si>
  <si>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</si>
  <si>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</si>
  <si>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</si>
  <si>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</si>
  <si>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</si>
  <si>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</si>
  <si>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</si>
  <si>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</si>
  <si>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</si>
  <si>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</si>
  <si>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</si>
  <si>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</si>
  <si>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</si>
  <si>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</si>
  <si>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</si>
  <si>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</si>
  <si>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</si>
  <si>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</si>
  <si>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</si>
  <si>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</si>
  <si>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</si>
  <si>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</si>
  <si>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</si>
  <si>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</si>
  <si>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</si>
  <si>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</si>
  <si>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</si>
  <si>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</si>
  <si>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</si>
  <si>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</si>
  <si>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</si>
  <si>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</si>
  <si>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</si>
  <si>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</si>
  <si>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</si>
  <si>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</si>
  <si>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</si>
  <si>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</si>
  <si>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</si>
  <si>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</si>
  <si>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</si>
  <si>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</si>
  <si>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</si>
  <si>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</si>
  <si>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</si>
  <si>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</si>
  <si>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</si>
  <si>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</si>
  <si>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</si>
  <si>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</si>
  <si>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</si>
  <si>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</si>
  <si>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</si>
  <si>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</si>
  <si>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</si>
  <si>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</si>
  <si>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</si>
  <si>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</si>
  <si>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</si>
  <si>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</si>
  <si>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</si>
  <si>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</si>
  <si>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</si>
  <si>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</si>
  <si>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</si>
  <si>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</si>
  <si>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</si>
  <si>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</si>
  <si>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</si>
  <si>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</si>
  <si>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</si>
  <si>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</si>
  <si>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</si>
  <si>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</si>
  <si>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</si>
  <si>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</si>
  <si>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</si>
  <si>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</si>
  <si>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</si>
  <si>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</si>
  <si>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</si>
  <si>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</si>
  <si>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</si>
  <si>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</si>
  <si>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</si>
  <si>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</si>
  <si>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</si>
  <si>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</si>
  <si>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</si>
  <si>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</si>
  <si>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</si>
  <si>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</si>
  <si>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</si>
  <si>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</si>
  <si>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</si>
  <si>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</si>
  <si>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</si>
  <si>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</si>
  <si>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</si>
  <si>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</si>
  <si>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</si>
  <si>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</si>
  <si>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</si>
  <si>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</si>
  <si>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</si>
  <si>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</si>
  <si>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</si>
  <si>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</si>
  <si>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</si>
  <si>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</si>
  <si>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</si>
  <si>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</si>
  <si>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</si>
  <si>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</si>
  <si>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</si>
  <si>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</si>
  <si>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</si>
  <si>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</si>
  <si>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</si>
  <si>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</si>
  <si>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</si>
  <si>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</si>
  <si>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</si>
  <si>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</si>
  <si>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</si>
  <si>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</si>
  <si>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</si>
  <si>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</si>
  <si>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</si>
  <si>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</si>
  <si>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</si>
  <si>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</si>
  <si>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</si>
  <si>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</si>
  <si>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</si>
  <si>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</si>
  <si>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</si>
  <si>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</si>
  <si>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</si>
  <si>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</si>
  <si>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</si>
  <si>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</si>
  <si>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</si>
  <si>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</si>
  <si>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</si>
  <si>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</si>
  <si>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</si>
  <si>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</si>
  <si>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</si>
  <si>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</si>
  <si>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</si>
  <si>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</si>
  <si>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</si>
  <si>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</si>
  <si>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</si>
  <si>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</si>
  <si>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</si>
  <si>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</si>
  <si>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</si>
  <si>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</si>
  <si>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</si>
  <si>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</si>
  <si>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</si>
  <si>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</si>
  <si>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</si>
  <si>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</si>
  <si>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</si>
  <si>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</si>
  <si>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</si>
  <si>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</si>
  <si>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</si>
  <si>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</si>
  <si>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</si>
  <si>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</si>
  <si>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</si>
  <si>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</si>
  <si>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</si>
  <si>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</si>
  <si>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</si>
  <si>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</si>
  <si>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</si>
  <si>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</si>
  <si>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</si>
  <si>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</si>
  <si>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</si>
  <si>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</si>
  <si>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</si>
  <si>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</si>
  <si>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</si>
  <si>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</si>
  <si>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</si>
  <si>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</si>
  <si>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</si>
  <si>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</si>
  <si>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</si>
  <si>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</si>
  <si>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</si>
  <si>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</si>
  <si>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</si>
  <si>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</si>
  <si>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</si>
  <si>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</si>
  <si>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</si>
  <si>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</si>
  <si>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</si>
  <si>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</si>
  <si>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</si>
  <si>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</si>
  <si>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</si>
  <si>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</si>
  <si>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</si>
  <si>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</si>
  <si>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</si>
  <si>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</si>
  <si>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</si>
  <si>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</si>
  <si>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</si>
  <si>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</si>
  <si>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</si>
  <si>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</si>
  <si>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</si>
  <si>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</si>
  <si>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</si>
  <si>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</si>
  <si>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</si>
  <si>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</si>
  <si>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</si>
  <si>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</si>
  <si>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</si>
  <si>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</si>
  <si>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</si>
  <si>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</si>
  <si>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</si>
  <si>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</si>
  <si>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</si>
  <si>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</si>
  <si>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</si>
  <si>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</si>
  <si>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</si>
  <si>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</si>
  <si>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</si>
  <si>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</si>
  <si>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</si>
  <si>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</si>
  <si>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</si>
  <si>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</si>
  <si>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</si>
  <si>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</si>
  <si>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</si>
  <si>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</si>
  <si>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</si>
  <si>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</si>
  <si>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</si>
  <si>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</si>
  <si>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</si>
  <si>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</si>
  <si>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</si>
  <si>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</si>
  <si>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</si>
  <si>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</si>
  <si>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</si>
  <si>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</si>
  <si>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</si>
  <si>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</si>
  <si>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</si>
  <si>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</si>
  <si>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</si>
  <si>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</si>
  <si>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</si>
  <si>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</si>
  <si>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</si>
  <si>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</si>
  <si>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</si>
  <si>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</si>
  <si>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</si>
  <si>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</si>
  <si>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</si>
  <si>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</si>
  <si>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</si>
  <si>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</si>
  <si>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</si>
  <si>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</si>
  <si>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</si>
  <si>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</si>
  <si>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</si>
  <si>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</si>
  <si>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</si>
  <si>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</si>
  <si>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</si>
  <si>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</si>
  <si>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</si>
  <si>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</si>
  <si>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</si>
  <si>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</si>
  <si>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</si>
  <si>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</si>
  <si>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</si>
  <si>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</si>
  <si>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</si>
  <si>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</si>
  <si>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</si>
  <si>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</si>
  <si>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</si>
  <si>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</si>
  <si>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</si>
  <si>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</si>
  <si>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</si>
  <si>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</si>
  <si>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</si>
  <si>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</si>
  <si>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</si>
  <si>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</si>
  <si>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</si>
  <si>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</si>
  <si>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</si>
  <si>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</si>
  <si>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</si>
  <si>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</si>
  <si>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</si>
  <si>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</si>
  <si>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</si>
  <si>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</si>
  <si>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</si>
  <si>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</si>
  <si>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</si>
  <si>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</si>
  <si>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</si>
  <si>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</si>
  <si>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</si>
  <si>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</si>
  <si>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</si>
  <si>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</si>
  <si>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</si>
  <si>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</si>
  <si>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</si>
  <si>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</si>
  <si>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</si>
  <si>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</si>
  <si>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</si>
  <si>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</si>
  <si>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</si>
  <si>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</si>
  <si>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</si>
  <si>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</si>
  <si>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</si>
  <si>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</si>
  <si>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</si>
  <si>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</si>
  <si>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</si>
  <si>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</si>
  <si>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</si>
  <si>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</si>
  <si>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</si>
  <si>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</si>
  <si>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</si>
  <si>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</si>
  <si>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</si>
  <si>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</si>
  <si>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</si>
  <si>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</si>
  <si>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</si>
  <si>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</si>
  <si>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</si>
  <si>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</si>
  <si>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</si>
  <si>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</si>
  <si>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</si>
  <si>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</si>
  <si>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</si>
  <si>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</si>
  <si>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</si>
  <si>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</si>
  <si>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</si>
  <si>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</si>
  <si>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</si>
  <si>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</si>
  <si>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</si>
  <si>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</si>
  <si>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</si>
  <si>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</si>
  <si>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</si>
  <si>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</si>
  <si>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</si>
  <si>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</si>
  <si>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</si>
  <si>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</si>
  <si>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</si>
  <si>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</si>
  <si>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</si>
  <si>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</si>
  <si>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</si>
  <si>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</si>
  <si>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</si>
  <si>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</si>
  <si>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</si>
  <si>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</si>
  <si>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</si>
  <si>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</si>
  <si>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</si>
  <si>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</si>
  <si>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</si>
  <si>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</si>
  <si>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</si>
  <si>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</si>
  <si>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</si>
  <si>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</si>
  <si>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</si>
  <si>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</si>
  <si>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</si>
  <si>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</si>
  <si>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</si>
  <si>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</si>
  <si>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</si>
  <si>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</si>
  <si>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</si>
  <si>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</si>
  <si>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</si>
  <si>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</si>
  <si>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</si>
  <si>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</si>
  <si>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</si>
  <si>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</si>
  <si>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</si>
  <si>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</si>
  <si>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</si>
  <si>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</si>
  <si>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</si>
  <si>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</si>
  <si>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</si>
  <si>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</si>
  <si>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</si>
  <si>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</si>
  <si>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</si>
  <si>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</si>
  <si>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</si>
  <si>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</si>
  <si>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</si>
  <si>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</si>
  <si>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</si>
  <si>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</si>
  <si>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</si>
  <si>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</si>
  <si>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</si>
  <si>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</si>
  <si>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</si>
  <si>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</si>
  <si>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</si>
  <si>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</si>
  <si>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</si>
  <si>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</si>
  <si>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</si>
  <si>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</si>
  <si>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</si>
  <si>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</si>
  <si>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</si>
  <si>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</si>
  <si>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</si>
  <si>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</si>
  <si>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</si>
  <si>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</si>
  <si>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</si>
  <si>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</si>
  <si>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</si>
  <si>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</si>
  <si>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</si>
  <si>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</si>
  <si>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</si>
  <si>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</si>
  <si>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</si>
  <si>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</si>
  <si>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</si>
  <si>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</si>
  <si>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</si>
  <si>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</si>
  <si>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</si>
  <si>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</si>
  <si>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</si>
  <si>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</si>
  <si>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</si>
  <si>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</si>
  <si>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</si>
  <si>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</si>
  <si>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</si>
  <si>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</si>
  <si>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</si>
  <si>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</si>
  <si>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</si>
  <si>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</si>
  <si>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</si>
  <si>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</si>
  <si>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</si>
  <si>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</si>
  <si>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</si>
  <si>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</si>
  <si>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</si>
  <si>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</si>
  <si>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</si>
  <si>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</si>
  <si>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</si>
  <si>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</si>
  <si>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</si>
  <si>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</si>
  <si>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</si>
  <si>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</si>
  <si>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</si>
  <si>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</si>
  <si>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</si>
  <si>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</si>
  <si>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</si>
  <si>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</si>
  <si>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</si>
  <si>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</si>
  <si>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</si>
  <si>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</si>
  <si>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</si>
  <si>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</si>
  <si>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</si>
  <si>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</si>
  <si>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</si>
  <si>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</si>
  <si>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</si>
  <si>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</si>
  <si>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</si>
  <si>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</si>
  <si>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</si>
  <si>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</si>
  <si>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</si>
  <si>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</si>
  <si>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</si>
  <si>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</si>
  <si>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</si>
  <si>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</si>
  <si>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</si>
  <si>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</si>
  <si>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</si>
  <si>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</si>
  <si>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</si>
  <si>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</si>
  <si>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</si>
  <si>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</si>
  <si>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</si>
  <si>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</si>
  <si>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</si>
  <si>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</si>
  <si>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</si>
  <si>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</si>
  <si>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</si>
  <si>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</si>
  <si>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</si>
  <si>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</si>
  <si>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</si>
  <si>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</si>
  <si>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</si>
  <si>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</si>
  <si>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</si>
  <si>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</si>
  <si>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</si>
  <si>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</si>
  <si>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</si>
  <si>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</si>
  <si>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</si>
  <si>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</si>
  <si>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</si>
  <si>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</si>
  <si>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</si>
  <si>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</si>
  <si>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</si>
  <si>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</si>
  <si>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</si>
  <si>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</si>
  <si>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</si>
  <si>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</si>
  <si>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</si>
  <si>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</si>
  <si>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</si>
  <si>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</si>
  <si>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</si>
  <si>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</si>
  <si>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</si>
  <si>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</si>
  <si>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</si>
  <si>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</si>
  <si>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</si>
  <si>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</si>
  <si>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</si>
  <si>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</si>
  <si>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</si>
  <si>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</si>
  <si>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</si>
  <si>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</si>
  <si>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</si>
  <si>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</si>
  <si>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</si>
  <si>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</si>
  <si>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</si>
  <si>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</si>
  <si>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</si>
  <si>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</si>
  <si>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</si>
  <si>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</si>
  <si>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</si>
  <si>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</si>
  <si>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</si>
  <si>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</si>
  <si>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</si>
  <si>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</si>
  <si>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</si>
  <si>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</si>
  <si>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</si>
  <si>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</si>
  <si>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</si>
  <si>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</si>
  <si>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</si>
  <si>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</si>
  <si>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</si>
  <si>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</si>
  <si>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</si>
  <si>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</si>
  <si>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</si>
  <si>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</si>
  <si>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</si>
  <si>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</si>
  <si>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</si>
  <si>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</si>
  <si>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</si>
  <si>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</si>
  <si>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</si>
  <si>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</si>
  <si>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</si>
  <si>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</si>
  <si>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</si>
  <si>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</si>
  <si>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</si>
  <si>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</si>
  <si>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</si>
  <si>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</si>
  <si>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</si>
  <si>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</si>
  <si>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</si>
  <si>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</si>
  <si>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</si>
  <si>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</si>
  <si>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</si>
  <si>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</si>
  <si>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</si>
  <si>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</si>
  <si>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</si>
  <si>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</si>
  <si>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</si>
  <si>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</si>
  <si>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</si>
  <si>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</si>
  <si>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</si>
  <si>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</si>
  <si>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</si>
  <si>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</si>
  <si>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</si>
  <si>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</si>
  <si>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</si>
  <si>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</si>
  <si>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</si>
  <si>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</si>
  <si>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</si>
  <si>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</si>
  <si>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</si>
  <si>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</si>
  <si>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</si>
  <si>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</si>
  <si>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</si>
  <si>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</si>
  <si>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</si>
  <si>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</si>
  <si>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</si>
  <si>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</si>
  <si>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</si>
  <si>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</si>
  <si>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</si>
  <si>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</si>
  <si>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</si>
  <si>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</si>
  <si>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</si>
  <si>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</si>
  <si>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</si>
  <si>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</si>
  <si>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</si>
  <si>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</si>
  <si>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</si>
  <si>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</si>
  <si>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</si>
  <si>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</si>
  <si>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</si>
  <si>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</si>
  <si>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</si>
  <si>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</si>
  <si>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</si>
  <si>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</si>
  <si>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</si>
  <si>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</si>
  <si>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</si>
  <si>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</si>
  <si>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</si>
  <si>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</si>
  <si>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</si>
  <si>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</si>
  <si>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</si>
  <si>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</si>
  <si>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</si>
  <si>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</si>
  <si>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</si>
  <si>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</si>
  <si>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</si>
  <si>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</si>
  <si>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</si>
  <si>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</si>
  <si>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</si>
  <si>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</si>
  <si>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</si>
  <si>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</si>
  <si>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</si>
  <si>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</si>
  <si>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</si>
  <si>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</si>
  <si>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</si>
  <si>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</si>
  <si>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</si>
  <si>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</si>
  <si>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</si>
  <si>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</si>
  <si>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</si>
  <si>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</si>
  <si>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</si>
  <si>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</si>
  <si>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</si>
  <si>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</si>
  <si>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</si>
  <si>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</si>
  <si>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</si>
  <si>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</si>
  <si>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</si>
  <si>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</si>
  <si>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</si>
  <si>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</si>
  <si>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</si>
  <si>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</si>
  <si>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</si>
  <si>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</si>
  <si>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</si>
  <si>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</si>
  <si>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</si>
  <si>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</si>
  <si>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</si>
  <si>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</si>
  <si>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</si>
  <si>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</si>
  <si>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</si>
  <si>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</si>
  <si>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</si>
  <si>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</si>
  <si>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</si>
  <si>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</si>
  <si>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</si>
  <si>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</si>
  <si>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</si>
  <si>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</si>
  <si>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</si>
  <si>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</si>
  <si>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</si>
  <si>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</si>
  <si>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</si>
  <si>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</si>
  <si>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</si>
  <si>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</si>
  <si>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</si>
  <si>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</si>
  <si>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</si>
  <si>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</si>
  <si>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</si>
  <si>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</si>
  <si>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</si>
  <si>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</si>
  <si>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</si>
  <si>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</si>
  <si>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</si>
  <si>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</si>
  <si>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</si>
  <si>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</si>
  <si>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</si>
  <si>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</si>
  <si>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</si>
  <si>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</si>
  <si>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</si>
  <si>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</si>
  <si>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</si>
  <si>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</si>
  <si>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</si>
  <si>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</si>
  <si>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</si>
  <si>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</si>
  <si>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</si>
  <si>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</si>
  <si>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</si>
  <si>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</si>
  <si>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</si>
  <si>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</si>
  <si>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</si>
  <si>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</si>
  <si>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</si>
  <si>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</si>
  <si>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</si>
  <si>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</si>
  <si>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</si>
  <si>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</si>
  <si>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</si>
  <si>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</si>
  <si>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</si>
  <si>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</si>
  <si>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</si>
  <si>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</si>
  <si>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</si>
  <si>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</si>
  <si>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</si>
  <si>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</si>
  <si>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</si>
  <si>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</si>
  <si>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</si>
  <si>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</si>
  <si>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</si>
  <si>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</si>
  <si>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</si>
  <si>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</si>
  <si>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</si>
  <si>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</si>
  <si>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</si>
  <si>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</si>
  <si>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</si>
  <si>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</si>
  <si>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</si>
  <si>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</si>
  <si>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</si>
  <si>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</si>
  <si>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</si>
  <si>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</si>
  <si>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</si>
  <si>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</si>
  <si>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</si>
  <si>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</si>
  <si>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</si>
  <si>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</si>
  <si>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</si>
  <si>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</si>
  <si>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</si>
  <si>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</si>
  <si>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</si>
  <si>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</si>
  <si>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</si>
  <si>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</si>
  <si>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</si>
  <si>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</si>
  <si>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</si>
  <si>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</si>
  <si>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</si>
  <si>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</si>
  <si>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</si>
  <si>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</si>
  <si>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</si>
  <si>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</si>
  <si>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</si>
  <si>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</si>
  <si>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</si>
  <si>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</si>
  <si>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</si>
  <si>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</si>
  <si>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</si>
  <si>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</si>
  <si>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</si>
  <si>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</si>
  <si>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</si>
  <si>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</si>
  <si>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</si>
  <si>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</si>
  <si>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</si>
  <si>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</si>
  <si>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</si>
  <si>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</si>
  <si>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</si>
  <si>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</si>
  <si>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</si>
  <si>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</si>
  <si>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</si>
  <si>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</si>
  <si>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</si>
  <si>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</si>
  <si>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</si>
  <si>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</si>
  <si>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</si>
  <si>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</si>
  <si>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</si>
  <si>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</si>
  <si>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</si>
  <si>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</si>
  <si>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</si>
  <si>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</si>
  <si>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</si>
  <si>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</si>
  <si>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</si>
  <si>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</si>
  <si>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</si>
  <si>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</si>
  <si>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</si>
  <si>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</si>
  <si>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</si>
  <si>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</si>
  <si>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</si>
  <si>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</si>
  <si>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</si>
  <si>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</si>
  <si>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</si>
  <si>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</si>
  <si>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</si>
  <si>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</si>
  <si>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</si>
  <si>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</si>
  <si>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</si>
  <si>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</si>
  <si>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</si>
  <si>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</si>
  <si>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</si>
  <si>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</si>
  <si>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</si>
  <si>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</si>
  <si>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</si>
  <si>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</si>
  <si>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</si>
  <si>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</si>
  <si>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</si>
  <si>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</si>
  <si>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</si>
  <si>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</si>
  <si>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</si>
  <si>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</si>
  <si>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</si>
  <si>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</si>
  <si>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</si>
  <si>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</si>
  <si>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</si>
  <si>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</si>
  <si>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</si>
  <si>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</si>
  <si>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</si>
  <si>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</si>
  <si>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</si>
  <si>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</si>
  <si>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</si>
  <si>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</si>
  <si>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</si>
  <si>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</si>
  <si>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</si>
  <si>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</si>
  <si>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</si>
  <si>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</si>
  <si>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</si>
  <si>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</si>
  <si>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</si>
  <si>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</si>
  <si>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</si>
  <si>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</si>
  <si>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</si>
  <si>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</si>
  <si>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</si>
  <si>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</si>
  <si>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</si>
  <si>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</si>
  <si>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</si>
  <si>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</si>
  <si>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</si>
  <si>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</si>
  <si>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</si>
  <si>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</si>
  <si>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</si>
  <si>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</si>
  <si>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</si>
  <si>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</si>
  <si>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</si>
  <si>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</si>
  <si>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</si>
  <si>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</si>
  <si>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</si>
  <si>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</si>
  <si>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</si>
  <si>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</si>
  <si>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</si>
  <si>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</si>
  <si>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</si>
  <si>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</si>
  <si>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</si>
  <si>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</si>
  <si>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</si>
  <si>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</si>
  <si>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</si>
  <si>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</si>
  <si>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</si>
  <si>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</si>
  <si>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</si>
  <si>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</si>
  <si>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</si>
  <si>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</si>
  <si>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</si>
  <si>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</si>
  <si>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</si>
  <si>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</si>
  <si>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</si>
  <si>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</si>
  <si>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</si>
  <si>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</si>
  <si>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</si>
  <si>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</si>
  <si>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</si>
  <si>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</si>
  <si>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</si>
  <si>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</si>
  <si>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</si>
  <si>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</si>
  <si>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</si>
  <si>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</si>
  <si>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</si>
  <si>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</si>
  <si>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</si>
  <si>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</si>
  <si>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</si>
  <si>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</si>
  <si>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</si>
  <si>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</si>
  <si>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</si>
  <si>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</si>
  <si>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</si>
  <si>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</si>
  <si>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</si>
  <si>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</si>
  <si>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</si>
  <si>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</si>
  <si>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</si>
  <si>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</si>
  <si>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</si>
  <si>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</si>
  <si>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</si>
  <si>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</si>
  <si>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</si>
  <si>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</si>
  <si>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</si>
  <si>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</si>
  <si>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</si>
  <si>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</si>
  <si>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</si>
  <si>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</si>
  <si>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</si>
  <si>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</si>
  <si>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</si>
  <si>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</si>
  <si>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</si>
  <si>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</si>
  <si>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</si>
  <si>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</si>
  <si>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</si>
  <si>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</si>
  <si>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</si>
  <si>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</si>
  <si>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</si>
  <si>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</si>
  <si>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</si>
  <si>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</si>
  <si>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</si>
  <si>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</si>
  <si>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</si>
  <si>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</si>
  <si>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</si>
  <si>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</si>
  <si>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</si>
  <si>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</si>
  <si>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</si>
  <si>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</si>
  <si>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</si>
  <si>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</si>
  <si>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</si>
  <si>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</si>
  <si>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</si>
  <si>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</si>
  <si>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</si>
  <si>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</si>
  <si>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</si>
  <si>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</si>
  <si>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</si>
  <si>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</si>
  <si>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</si>
  <si>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</si>
  <si>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</si>
  <si>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</si>
  <si>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</si>
  <si>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</si>
  <si>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</si>
  <si>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</si>
  <si>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</si>
  <si>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</si>
  <si>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</si>
  <si>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</si>
  <si>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</si>
  <si>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</si>
  <si>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</si>
  <si>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</si>
  <si>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</si>
  <si>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</si>
  <si>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</si>
  <si>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</si>
  <si>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</si>
  <si>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</si>
  <si>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</si>
  <si>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</si>
  <si>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</si>
  <si>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</si>
  <si>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</si>
  <si>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</si>
  <si>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</si>
  <si>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</si>
  <si>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</si>
  <si>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</si>
  <si>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</si>
  <si>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</si>
  <si>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</si>
  <si>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</si>
  <si>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</si>
  <si>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</si>
  <si>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</si>
  <si>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</si>
  <si>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</si>
  <si>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</si>
  <si>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</si>
  <si>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</si>
  <si>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</si>
  <si>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</si>
  <si>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</si>
  <si>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</si>
  <si>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</si>
  <si>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</si>
  <si>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</si>
  <si>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</si>
  <si>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</si>
  <si>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</si>
  <si>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</si>
  <si>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</si>
  <si>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</si>
  <si>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</si>
  <si>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</si>
  <si>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</si>
  <si>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</si>
  <si>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</si>
  <si>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</si>
  <si>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</si>
  <si>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</si>
  <si>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</si>
  <si>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</si>
  <si>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</si>
  <si>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</si>
  <si>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</si>
  <si>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</si>
  <si>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</si>
  <si>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</si>
  <si>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</si>
  <si>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</si>
  <si>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</si>
  <si>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</si>
  <si>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</si>
  <si>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</si>
  <si>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</si>
  <si>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</si>
  <si>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</si>
  <si>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</si>
  <si>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</si>
  <si>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</si>
  <si>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</si>
  <si>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</si>
  <si>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</si>
  <si>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</si>
  <si>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</si>
  <si>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</si>
  <si>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</si>
  <si>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</si>
  <si>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</si>
  <si>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</si>
  <si>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</si>
  <si>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</si>
  <si>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</si>
  <si>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</si>
  <si>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</si>
  <si>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</si>
  <si>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</si>
  <si>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</si>
  <si>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</si>
  <si>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</si>
  <si>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</si>
  <si>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</si>
  <si>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</si>
  <si>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</si>
  <si>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</si>
  <si>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</si>
  <si>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</si>
  <si>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</si>
  <si>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</si>
  <si>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</si>
  <si>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</si>
  <si>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</si>
  <si>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</si>
  <si>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</si>
  <si>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</si>
  <si>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</si>
  <si>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</si>
  <si>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</si>
  <si>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</si>
  <si>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</si>
  <si>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</si>
  <si>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</si>
  <si>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</si>
  <si>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</si>
  <si>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</si>
  <si>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</si>
  <si>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</si>
  <si>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</si>
  <si>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</si>
  <si>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</si>
  <si>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</si>
  <si>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</si>
  <si>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</si>
  <si>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</si>
  <si>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</si>
  <si>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</si>
  <si>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</si>
  <si>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</si>
  <si>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</si>
  <si>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</si>
  <si>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</si>
  <si>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</si>
  <si>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</si>
  <si>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</si>
  <si>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</si>
  <si>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</si>
  <si>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</si>
  <si>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</si>
  <si>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</si>
  <si>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</si>
  <si>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</si>
  <si>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</si>
  <si>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</si>
  <si>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</si>
  <si>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</si>
  <si>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</si>
  <si>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</si>
  <si>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</si>
  <si>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</si>
  <si>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</si>
  <si>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</si>
  <si>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</si>
  <si>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</si>
  <si>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</si>
  <si>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</si>
  <si>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</si>
  <si>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</si>
  <si>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</si>
  <si>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</si>
  <si>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</si>
  <si>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</si>
  <si>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</si>
  <si>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</si>
  <si>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</si>
  <si>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</si>
  <si>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</si>
  <si>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</si>
  <si>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</si>
  <si>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</si>
  <si>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</si>
  <si>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</si>
  <si>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</si>
  <si>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</si>
  <si>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</si>
  <si>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</si>
  <si>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</si>
  <si>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</si>
  <si>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</si>
  <si>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</si>
  <si>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</si>
  <si>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</si>
  <si>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</si>
  <si>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</si>
  <si>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</si>
  <si>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</si>
  <si>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</si>
  <si>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</si>
  <si>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</si>
  <si>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</si>
  <si>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</si>
  <si>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</si>
  <si>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</si>
  <si>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</si>
  <si>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</si>
  <si>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</si>
  <si>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</si>
  <si>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</si>
  <si>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</si>
  <si>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</si>
  <si>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</si>
  <si>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</si>
  <si>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</si>
  <si>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</si>
  <si>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</si>
  <si>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</si>
  <si>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</si>
  <si>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</si>
  <si>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</si>
  <si>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</si>
  <si>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</si>
  <si>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</si>
  <si>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</si>
  <si>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</si>
  <si>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</si>
  <si>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</si>
  <si>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</si>
  <si>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</si>
  <si>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</si>
  <si>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</si>
  <si>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</si>
  <si>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</si>
  <si>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</si>
  <si>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</si>
  <si>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</si>
  <si>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</si>
  <si>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</si>
  <si>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</si>
  <si>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</si>
  <si>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</si>
  <si>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</si>
  <si>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</si>
  <si>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</si>
  <si>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</si>
  <si>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</si>
  <si>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</si>
  <si>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</si>
  <si>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</si>
  <si>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</si>
  <si>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</si>
  <si>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</si>
  <si>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</si>
  <si>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</si>
  <si>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</si>
  <si>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</si>
  <si>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</si>
  <si>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</si>
  <si>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</si>
  <si>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</si>
  <si>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</si>
  <si>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</si>
  <si>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</si>
  <si>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</si>
  <si>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</si>
  <si>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</si>
  <si>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</si>
  <si>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</si>
  <si>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</si>
  <si>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</si>
  <si>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</si>
  <si>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</si>
  <si>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</si>
  <si>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</si>
  <si>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</si>
  <si>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</si>
  <si>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</si>
  <si>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</si>
  <si>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</si>
  <si>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</si>
  <si>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</si>
  <si>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</si>
  <si>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</si>
  <si>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</si>
  <si>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</si>
  <si>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</si>
  <si>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</si>
  <si>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</si>
  <si>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</si>
  <si>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</si>
  <si>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</si>
  <si>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</si>
  <si>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</si>
  <si>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</si>
  <si>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</si>
  <si>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</si>
  <si>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</si>
  <si>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</si>
  <si>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</si>
  <si>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</si>
  <si>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</si>
  <si>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</si>
  <si>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</si>
  <si>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</si>
  <si>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</si>
  <si>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</si>
  <si>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</si>
  <si>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</si>
  <si>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</si>
  <si>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</si>
  <si>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</si>
  <si>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</si>
  <si>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</si>
  <si>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</si>
  <si>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</si>
  <si>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</si>
  <si>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</si>
  <si>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</si>
  <si>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</si>
  <si>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</si>
  <si>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</si>
  <si>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</si>
  <si>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</si>
  <si>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</si>
  <si>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</si>
  <si>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</si>
  <si>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</si>
  <si>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</si>
  <si>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</si>
  <si>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</si>
  <si>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</si>
  <si>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</si>
  <si>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</si>
  <si>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</si>
  <si>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</si>
  <si>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</si>
  <si>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</si>
  <si>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</si>
  <si>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</si>
  <si>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</si>
  <si>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</si>
  <si>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</si>
  <si>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</si>
  <si>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</si>
  <si>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</si>
  <si>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</si>
  <si>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</si>
  <si>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</si>
  <si>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</si>
  <si>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</si>
  <si>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</si>
  <si>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</si>
  <si>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</si>
  <si>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</si>
  <si>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</si>
  <si>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</si>
  <si>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</si>
  <si>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</si>
  <si>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</si>
  <si>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</si>
  <si>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</si>
  <si>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</si>
  <si>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</si>
  <si>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</si>
  <si>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</si>
  <si>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</si>
  <si>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</si>
  <si>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</si>
  <si>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</si>
  <si>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</si>
  <si>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</si>
  <si>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</si>
  <si>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</si>
  <si>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</si>
  <si>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</si>
  <si>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</si>
  <si>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</si>
  <si>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</si>
  <si>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</si>
  <si>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</si>
  <si>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</si>
  <si>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</si>
  <si>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</si>
  <si>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</si>
  <si>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</si>
  <si>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</si>
  <si>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</si>
  <si>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</si>
  <si>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</si>
  <si>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</si>
  <si>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</si>
  <si>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</si>
  <si>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</si>
  <si>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</si>
  <si>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</si>
  <si>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</si>
  <si>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</si>
  <si>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</si>
  <si>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</si>
  <si>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</si>
  <si>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</si>
  <si>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</si>
  <si>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</si>
  <si>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</si>
  <si>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</si>
  <si>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</si>
  <si>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</si>
  <si>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</si>
  <si>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</si>
  <si>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</si>
  <si>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</si>
  <si>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</si>
  <si>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</si>
  <si>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</si>
  <si>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</si>
  <si>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</si>
  <si>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</si>
  <si>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</si>
  <si>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</si>
  <si>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</si>
  <si>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</si>
  <si>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</si>
  <si>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</si>
  <si>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</si>
  <si>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</si>
  <si>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</si>
  <si>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</si>
  <si>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</si>
  <si>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</si>
  <si>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</si>
  <si>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</si>
  <si>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</si>
  <si>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</si>
  <si>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</si>
  <si>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</si>
  <si>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</si>
  <si>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</si>
  <si>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</si>
  <si>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</si>
  <si>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</si>
  <si>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</si>
  <si>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</si>
  <si>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</si>
  <si>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</si>
  <si>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</si>
  <si>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</si>
  <si>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</si>
  <si>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</si>
  <si>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</si>
  <si>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</si>
  <si>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</si>
  <si>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</si>
  <si>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</si>
  <si>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</si>
  <si>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</si>
  <si>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</si>
  <si>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</si>
  <si>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</si>
  <si>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</si>
  <si>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</si>
  <si>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</si>
  <si>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</si>
  <si>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</si>
  <si>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</si>
  <si>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</si>
  <si>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</si>
  <si>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</si>
  <si>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</si>
  <si>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</si>
  <si>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</si>
  <si>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</si>
  <si>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</si>
  <si>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</si>
  <si>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</si>
  <si>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</si>
  <si>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</si>
  <si>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</si>
  <si>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</si>
  <si>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</si>
  <si>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</si>
  <si>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</si>
  <si>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</si>
  <si>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</si>
  <si>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</si>
  <si>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</si>
  <si>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</si>
  <si>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</si>
  <si>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</si>
  <si>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</si>
  <si>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</si>
  <si>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</si>
  <si>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</si>
  <si>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</si>
  <si>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</si>
  <si>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</si>
  <si>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</si>
  <si>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</si>
  <si>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</si>
  <si>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</si>
  <si>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</si>
  <si>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</si>
  <si>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</si>
  <si>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</si>
  <si>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</si>
  <si>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</si>
  <si>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</si>
  <si>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</si>
  <si>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</si>
  <si>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</si>
  <si>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</si>
  <si>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</si>
  <si>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</si>
  <si>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</si>
  <si>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</si>
  <si>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</si>
  <si>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</si>
  <si>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</si>
  <si>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</si>
  <si>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</si>
  <si>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</si>
  <si>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</si>
  <si>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</si>
  <si>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</si>
  <si>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</si>
  <si>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</si>
  <si>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</si>
  <si>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</si>
  <si>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</si>
  <si>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</si>
  <si>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</si>
  <si>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</si>
  <si>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</si>
  <si>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</si>
  <si>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</si>
  <si>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</si>
  <si>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</si>
  <si>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</si>
  <si>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</si>
  <si>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</si>
  <si>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</si>
  <si>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</si>
  <si>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</si>
  <si>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</si>
  <si>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</si>
  <si>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</si>
  <si>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</si>
  <si>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</si>
  <si>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</si>
  <si>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</si>
  <si>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</si>
  <si>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</si>
  <si>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</si>
  <si>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</si>
  <si>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</si>
  <si>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</si>
  <si>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</si>
  <si>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</si>
  <si>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</si>
  <si>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</si>
  <si>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</si>
  <si>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</si>
  <si>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</si>
  <si>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</si>
  <si>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</si>
  <si>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</si>
  <si>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</si>
  <si>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</si>
  <si>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</si>
  <si>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</si>
  <si>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</si>
  <si>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</si>
  <si>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</si>
  <si>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</si>
  <si>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</si>
  <si>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</si>
  <si>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</si>
  <si>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</si>
  <si>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</si>
  <si>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</si>
  <si>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</si>
  <si>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</si>
  <si>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</si>
  <si>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</si>
  <si>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</si>
  <si>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</si>
  <si>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</si>
  <si>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</si>
  <si>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</si>
  <si>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</si>
  <si>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</si>
  <si>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</si>
  <si>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</si>
  <si>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</si>
  <si>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</si>
  <si>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</si>
  <si>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</si>
  <si>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</si>
  <si>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</si>
  <si>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</si>
  <si>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</si>
  <si>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</si>
  <si>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</si>
  <si>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</si>
  <si>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</si>
  <si>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</si>
  <si>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</si>
  <si>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</si>
  <si>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</si>
  <si>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</si>
  <si>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</si>
  <si>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</si>
  <si>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</si>
  <si>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</si>
  <si>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</si>
  <si>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</si>
  <si>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</si>
  <si>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</si>
  <si>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</si>
  <si>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</si>
  <si>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</si>
  <si>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</si>
  <si>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</si>
  <si>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</si>
  <si>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</si>
  <si>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</si>
  <si>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</si>
  <si>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</si>
  <si>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</si>
  <si>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</si>
  <si>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</si>
  <si>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</si>
  <si>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</si>
  <si>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</si>
  <si>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</si>
  <si>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</si>
  <si>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</si>
  <si>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</si>
  <si>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</si>
  <si>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</si>
  <si>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</si>
  <si>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</si>
  <si>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</si>
  <si>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</si>
  <si>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</si>
  <si>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</si>
  <si>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</si>
  <si>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</si>
  <si>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</si>
  <si>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</si>
  <si>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</si>
  <si>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</si>
  <si>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</si>
  <si>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</si>
  <si>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</si>
  <si>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</si>
  <si>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</si>
  <si>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</si>
  <si>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</si>
  <si>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</si>
  <si>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</si>
  <si>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</si>
  <si>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</si>
  <si>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</si>
  <si>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</si>
  <si>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</si>
  <si>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</si>
  <si>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</si>
  <si>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</si>
  <si>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</si>
  <si>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</si>
  <si>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</si>
  <si>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</si>
  <si>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</si>
  <si>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</si>
  <si>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</si>
  <si>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</si>
  <si>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</si>
  <si>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</si>
  <si>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</si>
  <si>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</si>
  <si>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</si>
  <si>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</si>
  <si>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</si>
  <si>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</si>
  <si>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</si>
  <si>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</si>
  <si>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</si>
  <si>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</si>
  <si>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</si>
  <si>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</si>
  <si>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</si>
  <si>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</si>
  <si>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</si>
  <si>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</si>
  <si>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</si>
  <si>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</si>
  <si>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</si>
  <si>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</si>
  <si>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</si>
  <si>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</si>
  <si>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</si>
  <si>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</si>
  <si>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</si>
  <si>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</si>
  <si>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</si>
  <si>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</si>
  <si>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</si>
  <si>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</si>
  <si>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</si>
  <si>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</si>
  <si>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</si>
  <si>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</si>
  <si>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</si>
  <si>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</si>
  <si>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</si>
  <si>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</si>
  <si>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</si>
  <si>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</si>
  <si>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</si>
  <si>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</si>
  <si>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</si>
  <si>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</si>
  <si>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</si>
  <si>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</si>
  <si>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</si>
  <si>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</si>
  <si>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</si>
  <si>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</si>
  <si>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</si>
  <si>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</si>
  <si>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</si>
  <si>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</si>
  <si>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</si>
  <si>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</si>
  <si>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</si>
  <si>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</si>
  <si>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</si>
  <si>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</si>
  <si>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</si>
  <si>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</si>
  <si>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</si>
  <si>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</si>
  <si>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</si>
  <si>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</si>
  <si>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</si>
  <si>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</si>
  <si>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</si>
  <si>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</si>
  <si>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</si>
  <si>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</si>
  <si>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</si>
  <si>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</si>
  <si>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</si>
  <si>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</si>
  <si>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</si>
  <si>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</si>
  <si>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</si>
  <si>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</si>
  <si>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</si>
  <si>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</si>
  <si>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</si>
  <si>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</si>
  <si>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</si>
  <si>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</si>
  <si>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</si>
  <si>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</si>
  <si>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</si>
  <si>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</si>
  <si>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</si>
  <si>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</si>
  <si>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</si>
  <si>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</si>
  <si>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</si>
  <si>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</si>
  <si>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</si>
  <si>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</si>
  <si>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</si>
  <si>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</si>
  <si>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</si>
  <si>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</si>
  <si>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</si>
  <si>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</si>
  <si>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</si>
  <si>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</si>
  <si>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</si>
  <si>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</si>
  <si>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</si>
  <si>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</si>
  <si>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</si>
  <si>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</si>
  <si>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</si>
  <si>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</si>
  <si>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</si>
  <si>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</si>
  <si>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</si>
  <si>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</si>
  <si>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</si>
  <si>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</si>
  <si>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</si>
  <si>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</si>
  <si>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</si>
  <si>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</si>
  <si>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</si>
  <si>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</si>
  <si>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</si>
  <si>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</si>
  <si>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</si>
  <si>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</si>
  <si>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</si>
  <si>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</si>
  <si>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</si>
  <si>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</si>
  <si>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</si>
  <si>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</si>
  <si>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</si>
  <si>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</si>
  <si>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</si>
  <si>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</si>
  <si>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</si>
  <si>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</si>
  <si>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</si>
  <si>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</si>
  <si>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</si>
  <si>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</si>
  <si>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</si>
  <si>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</si>
  <si>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</si>
  <si>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</si>
  <si>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</si>
  <si>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</si>
  <si>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</si>
  <si>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</si>
  <si>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</si>
  <si>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</si>
  <si>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</si>
  <si>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</si>
  <si>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</si>
  <si>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</si>
  <si>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</si>
  <si>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</si>
  <si>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</si>
  <si>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</si>
  <si>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</si>
  <si>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</si>
  <si>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</si>
  <si>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</si>
  <si>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</si>
  <si>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</si>
  <si>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</si>
  <si>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</si>
  <si>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</si>
  <si>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</si>
  <si>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</si>
  <si>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</si>
  <si>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</si>
  <si>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</si>
  <si>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</si>
  <si>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</si>
  <si>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</si>
  <si>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</si>
  <si>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</si>
  <si>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</si>
  <si>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</si>
  <si>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</si>
  <si>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</si>
  <si>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</si>
  <si>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</si>
  <si>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</si>
  <si>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</si>
  <si>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</si>
  <si>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</si>
  <si>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</si>
  <si>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</si>
  <si>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</si>
  <si>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</si>
  <si>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</si>
  <si>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</si>
  <si>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</si>
  <si>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</si>
  <si>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</si>
  <si>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</si>
  <si>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</si>
  <si>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</si>
  <si>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</si>
  <si>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</si>
  <si>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</si>
  <si>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</si>
  <si>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</si>
  <si>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</si>
  <si>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</si>
  <si>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</si>
  <si>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</si>
  <si>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</si>
  <si>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</si>
  <si>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</si>
  <si>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</si>
  <si>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</si>
  <si>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</si>
  <si>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</si>
  <si>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</si>
  <si>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</si>
  <si>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</si>
  <si>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</si>
  <si>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</si>
  <si>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</si>
  <si>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</si>
  <si>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</si>
  <si>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</si>
  <si>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</si>
  <si>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</si>
  <si>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</si>
  <si>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</si>
  <si>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</si>
  <si>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</si>
  <si>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</si>
  <si>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</si>
  <si>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</si>
  <si>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</si>
  <si>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</si>
  <si>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</si>
  <si>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</si>
  <si>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</si>
  <si>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</si>
  <si>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</si>
  <si>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</si>
  <si>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</si>
  <si>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</si>
  <si>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</si>
  <si>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</si>
  <si>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</si>
  <si>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</si>
  <si>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</si>
  <si>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</si>
  <si>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</si>
  <si>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</si>
  <si>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</si>
  <si>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</si>
  <si>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</si>
  <si>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</si>
  <si>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</si>
  <si>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</si>
  <si>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</si>
  <si>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</si>
  <si>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</si>
  <si>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</si>
  <si>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</si>
  <si>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</si>
  <si>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</si>
  <si>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</si>
  <si>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</si>
  <si>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</si>
  <si>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</si>
  <si>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</si>
  <si>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</si>
  <si>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</si>
  <si>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</si>
  <si>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</si>
  <si>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</si>
  <si>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</si>
  <si>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</si>
  <si>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</si>
  <si>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</si>
  <si>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</si>
  <si>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</si>
  <si>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</si>
  <si>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</si>
  <si>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</si>
  <si>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</si>
  <si>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</si>
  <si>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</si>
  <si>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</si>
  <si>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</si>
  <si>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</si>
  <si>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</si>
  <si>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</si>
  <si>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</si>
  <si>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</si>
  <si>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</si>
  <si>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</si>
  <si>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</si>
  <si>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</si>
  <si>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</si>
  <si>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</si>
  <si>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</si>
  <si>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</si>
  <si>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</si>
  <si>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</si>
  <si>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</si>
  <si>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</si>
  <si>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</si>
  <si>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</si>
  <si>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</si>
  <si>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</si>
  <si>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</si>
  <si>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</si>
  <si>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</si>
  <si>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</si>
  <si>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</si>
  <si>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</si>
  <si>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</si>
  <si>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</si>
  <si>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</si>
  <si>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</si>
  <si>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</si>
  <si>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</si>
  <si>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</si>
  <si>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</si>
  <si>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</si>
  <si>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</si>
  <si>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</si>
  <si>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</si>
  <si>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</si>
  <si>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</si>
  <si>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</si>
  <si>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</si>
  <si>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</si>
  <si>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</si>
  <si>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</si>
  <si>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</si>
  <si>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</si>
  <si>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</si>
  <si>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</si>
  <si>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</si>
  <si>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</si>
  <si>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</si>
  <si>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</si>
  <si>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</si>
  <si>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</si>
  <si>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</si>
  <si>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</si>
  <si>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</si>
  <si>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</si>
  <si>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</si>
  <si>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</si>
  <si>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</si>
  <si>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</si>
  <si>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</si>
  <si>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</si>
  <si>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</si>
  <si>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</si>
  <si>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</si>
  <si>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</si>
  <si>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</si>
  <si>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</si>
  <si>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</si>
  <si>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</si>
  <si>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</si>
  <si>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</si>
  <si>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</si>
  <si>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</si>
  <si>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</si>
  <si>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</si>
  <si>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</si>
  <si>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</si>
  <si>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</si>
  <si>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</si>
  <si>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</si>
  <si>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</si>
  <si>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</si>
  <si>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</si>
  <si>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</si>
  <si>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</si>
  <si>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</si>
  <si>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</si>
  <si>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</si>
  <si>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</si>
  <si>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</si>
  <si>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</si>
  <si>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</si>
  <si>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</si>
  <si>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</si>
  <si>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</si>
  <si>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</si>
  <si>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</si>
  <si>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</si>
  <si>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</si>
  <si>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</si>
  <si>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</si>
  <si>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</si>
  <si>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</si>
  <si>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</si>
  <si>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</si>
  <si>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</si>
  <si>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</si>
  <si>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</si>
  <si>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</si>
  <si>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</si>
  <si>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</si>
  <si>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</si>
  <si>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</si>
  <si>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</si>
  <si>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</si>
  <si>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</si>
  <si>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</si>
  <si>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</si>
  <si>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</si>
  <si>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</si>
  <si>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</si>
  <si>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</si>
  <si>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</si>
  <si>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</si>
  <si>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</si>
  <si>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</si>
  <si>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</si>
  <si>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</si>
  <si>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</si>
  <si>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</si>
  <si>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</si>
  <si>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</si>
  <si>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</si>
  <si>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</si>
  <si>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</si>
  <si>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</si>
  <si>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</si>
  <si>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</si>
  <si>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</si>
  <si>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</si>
  <si>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</si>
  <si>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</si>
  <si>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</si>
  <si>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</si>
  <si>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</si>
  <si>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</si>
  <si>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</si>
  <si>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</si>
  <si>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</si>
  <si>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</si>
  <si>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</si>
  <si>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</si>
  <si>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</si>
  <si>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</si>
  <si>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</si>
  <si>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</si>
  <si>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</si>
  <si>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</si>
  <si>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</si>
  <si>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</si>
  <si>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</si>
  <si>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</si>
  <si>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</si>
  <si>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</si>
  <si>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</si>
  <si>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</si>
  <si>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</si>
  <si>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</si>
  <si>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</si>
  <si>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</si>
  <si>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</si>
  <si>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</si>
  <si>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</si>
  <si>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</si>
  <si>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</si>
  <si>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</si>
  <si>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</si>
  <si>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</si>
  <si>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</si>
  <si>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</si>
  <si>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</si>
  <si>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</si>
  <si>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</si>
  <si>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</si>
  <si>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</si>
  <si>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</si>
  <si>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</si>
  <si>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</si>
  <si>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</si>
  <si>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</si>
  <si>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</si>
  <si>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</si>
  <si>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</si>
  <si>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</si>
  <si>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</si>
  <si>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</si>
  <si>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</si>
  <si>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</si>
  <si>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</si>
  <si>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</si>
  <si>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</si>
  <si>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</si>
  <si>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</si>
  <si>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</si>
  <si>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</si>
  <si>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</si>
  <si>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</si>
  <si>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</si>
  <si>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</si>
  <si>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</si>
  <si>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</si>
  <si>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</si>
  <si>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</si>
  <si>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</si>
  <si>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</si>
  <si>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</si>
  <si>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</si>
  <si>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</si>
  <si>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</si>
  <si>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</si>
  <si>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</si>
  <si>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</si>
  <si>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</si>
  <si>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</si>
  <si>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</si>
  <si>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</si>
  <si>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</si>
  <si>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</si>
  <si>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</si>
  <si>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</si>
  <si>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</si>
  <si>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</si>
  <si>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</si>
  <si>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</si>
  <si>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</si>
  <si>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</si>
  <si>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</si>
  <si>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</si>
  <si>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</si>
  <si>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</si>
  <si>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</si>
  <si>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</si>
  <si>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</si>
  <si>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</si>
  <si>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</si>
  <si>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</si>
  <si>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</si>
  <si>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</si>
  <si>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</si>
  <si>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</si>
  <si>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</si>
  <si>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</si>
  <si>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</si>
  <si>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</si>
  <si>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</si>
  <si>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</si>
  <si>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</si>
  <si>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</si>
  <si>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</si>
  <si>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</si>
  <si>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</si>
  <si>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</si>
  <si>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</si>
  <si>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</si>
  <si>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</si>
  <si>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</si>
  <si>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</si>
  <si>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</si>
  <si>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</si>
  <si>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</si>
  <si>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</si>
  <si>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</si>
  <si>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</si>
  <si>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</si>
  <si>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</si>
  <si>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</si>
  <si>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</si>
  <si>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</si>
  <si>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</si>
  <si>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</si>
  <si>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</si>
  <si>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</si>
  <si>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</si>
  <si>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</si>
  <si>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</si>
  <si>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</si>
  <si>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</si>
  <si>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</si>
  <si>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</si>
  <si>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</si>
  <si>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</si>
  <si>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</si>
  <si>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</si>
  <si>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</si>
  <si>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</si>
  <si>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</si>
  <si>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</si>
  <si>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</si>
  <si>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</si>
  <si>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</si>
  <si>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</si>
  <si>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</si>
  <si>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</si>
  <si>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</si>
  <si>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</si>
  <si>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</si>
  <si>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</si>
  <si>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</si>
  <si>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</si>
  <si>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</si>
  <si>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</si>
  <si>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</si>
  <si>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</si>
  <si>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</si>
  <si>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</si>
  <si>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</si>
  <si>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</si>
  <si>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</si>
  <si>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</si>
  <si>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</si>
  <si>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</si>
  <si>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</si>
  <si>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</si>
  <si>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</si>
  <si>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</si>
  <si>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</si>
  <si>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</si>
  <si>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</si>
  <si>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</si>
  <si>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</si>
  <si>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</si>
  <si>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</si>
  <si>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</si>
  <si>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</si>
  <si>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</si>
  <si>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</si>
  <si>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</si>
  <si>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</si>
  <si>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</si>
  <si>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</si>
  <si>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</si>
  <si>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</si>
  <si>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</si>
  <si>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</si>
  <si>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</si>
  <si>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</si>
  <si>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</si>
  <si>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</si>
  <si>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</si>
  <si>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</si>
  <si>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</si>
  <si>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</si>
  <si>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</si>
  <si>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</si>
  <si>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</si>
  <si>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</si>
  <si>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</si>
  <si>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</si>
  <si>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</si>
  <si>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</si>
  <si>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</si>
  <si>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</si>
  <si>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</si>
  <si>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</si>
  <si>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</si>
  <si>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</si>
  <si>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</si>
  <si>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</si>
  <si>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</si>
  <si>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</si>
  <si>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</si>
  <si>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</si>
  <si>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</si>
  <si>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</si>
  <si>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</si>
  <si>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</si>
  <si>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</si>
  <si>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</si>
  <si>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</si>
  <si>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</si>
  <si>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</si>
  <si>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</si>
  <si>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</si>
  <si>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</si>
  <si>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</si>
  <si>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</si>
  <si>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</si>
  <si>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</si>
  <si>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</si>
  <si>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</si>
  <si>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</si>
  <si>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</si>
  <si>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</si>
  <si>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</si>
  <si>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</si>
  <si>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</si>
  <si>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</si>
  <si>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</si>
  <si>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</si>
  <si>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</si>
  <si>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</si>
  <si>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</si>
  <si>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</si>
  <si>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</si>
  <si>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</si>
  <si>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</si>
  <si>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</si>
  <si>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</si>
  <si>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</si>
  <si>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</si>
  <si>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</si>
  <si>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</si>
  <si>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</si>
  <si>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</si>
  <si>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</si>
  <si>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</si>
  <si>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</si>
  <si>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</si>
  <si>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</si>
  <si>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</si>
  <si>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</si>
  <si>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</si>
  <si>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</si>
  <si>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</si>
  <si>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</si>
  <si>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</si>
  <si>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</si>
  <si>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</si>
  <si>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</si>
  <si>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</si>
  <si>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</si>
  <si>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</si>
  <si>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</si>
  <si>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</si>
  <si>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</si>
  <si>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</si>
  <si>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</si>
  <si>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</si>
  <si>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</si>
  <si>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</si>
  <si>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</si>
  <si>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</si>
  <si>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</si>
  <si>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</si>
  <si>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</si>
  <si>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</si>
  <si>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</si>
  <si>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</si>
  <si>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</si>
  <si>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</si>
  <si>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</si>
  <si>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</si>
  <si>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</si>
  <si>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</si>
  <si>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</si>
  <si>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</si>
  <si>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</si>
  <si>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</si>
  <si>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</si>
  <si>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</si>
  <si>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</si>
  <si>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</si>
  <si>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</si>
  <si>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</si>
  <si>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</si>
  <si>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</si>
  <si>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</si>
  <si>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</si>
  <si>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</si>
  <si>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</si>
  <si>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</si>
  <si>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</si>
  <si>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</si>
  <si>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</si>
  <si>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</si>
  <si>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</si>
  <si>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</si>
  <si>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</si>
  <si>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</si>
  <si>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</si>
  <si>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</si>
  <si>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</si>
  <si>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</si>
  <si>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</si>
  <si>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</si>
  <si>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</si>
  <si>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</si>
  <si>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</si>
  <si>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</si>
  <si>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</si>
  <si>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</si>
  <si>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</si>
  <si>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</si>
  <si>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</si>
  <si>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</si>
  <si>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</si>
  <si>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</si>
  <si>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</si>
  <si>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</si>
  <si>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</si>
  <si>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</si>
  <si>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</si>
  <si>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</si>
  <si>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</si>
  <si>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</si>
  <si>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</si>
  <si>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</si>
  <si>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</si>
  <si>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</si>
  <si>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</si>
  <si>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</si>
  <si>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</si>
  <si>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</si>
  <si>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</si>
  <si>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</si>
  <si>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</si>
  <si>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</si>
  <si>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</si>
  <si>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</si>
  <si>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</si>
  <si>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</si>
  <si>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</si>
  <si>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</si>
  <si>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</si>
  <si>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</si>
  <si>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</si>
  <si>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</si>
  <si>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</si>
  <si>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</si>
  <si>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</si>
  <si>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</si>
  <si>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</si>
  <si>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</si>
  <si>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</si>
  <si>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</si>
  <si>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</si>
  <si>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</si>
  <si>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</si>
  <si>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</si>
  <si>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</si>
  <si>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</si>
  <si>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</si>
  <si>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</si>
  <si>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</si>
  <si>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</si>
  <si>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</si>
  <si>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</si>
  <si>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</si>
  <si>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</si>
  <si>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</si>
  <si>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</si>
  <si>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</si>
  <si>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</si>
  <si>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</si>
  <si>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</si>
  <si>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</si>
  <si>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</si>
  <si>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</si>
  <si>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</si>
  <si>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</si>
  <si>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</si>
  <si>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</si>
  <si>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</si>
  <si>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</si>
  <si>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</si>
  <si>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</si>
  <si>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</si>
  <si>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</si>
  <si>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</si>
  <si>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</si>
  <si>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</si>
  <si>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</si>
  <si>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</si>
  <si>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</si>
  <si>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</si>
  <si>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</si>
  <si>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</si>
  <si>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</si>
  <si>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</si>
  <si>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</si>
  <si>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</si>
  <si>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</si>
  <si>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</si>
  <si>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</si>
  <si>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</si>
  <si>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</si>
  <si>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</si>
  <si>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</si>
  <si>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</si>
  <si>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</si>
  <si>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</si>
  <si>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</si>
  <si>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</si>
  <si>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</si>
  <si>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</si>
  <si>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</si>
  <si>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</si>
  <si>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</si>
  <si>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</si>
  <si>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</si>
  <si>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</si>
  <si>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</si>
  <si>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</si>
  <si>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</si>
  <si>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</si>
  <si>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</si>
  <si>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</si>
  <si>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</si>
  <si>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</si>
  <si>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</si>
  <si>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</si>
  <si>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</si>
  <si>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</si>
  <si>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</si>
  <si>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</si>
  <si>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</si>
  <si>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</si>
  <si>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</si>
  <si>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</si>
  <si>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</si>
  <si>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</si>
  <si>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</si>
  <si>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</si>
  <si>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</si>
  <si>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</si>
  <si>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</si>
  <si>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</si>
  <si>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</si>
  <si>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</si>
  <si>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</si>
  <si>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</si>
  <si>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</si>
  <si>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</si>
  <si>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</si>
  <si>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</si>
  <si>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</si>
  <si>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</si>
  <si>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</si>
  <si>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</si>
  <si>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</si>
  <si>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</si>
  <si>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</si>
  <si>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</si>
  <si>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</si>
  <si>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</si>
  <si>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</si>
  <si>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</si>
  <si>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</si>
  <si>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</si>
  <si>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</si>
  <si>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</si>
  <si>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</si>
  <si>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</si>
  <si>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</si>
  <si>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</si>
  <si>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</si>
  <si>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</si>
  <si>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</si>
  <si>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</si>
  <si>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</si>
  <si>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</si>
  <si>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</si>
  <si>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</si>
  <si>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</si>
  <si>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</si>
  <si>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</si>
  <si>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</si>
  <si>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</si>
  <si>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</si>
  <si>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</si>
  <si>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</si>
  <si>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</si>
  <si>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</si>
  <si>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</si>
  <si>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</si>
  <si>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</si>
  <si>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</si>
  <si>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</si>
  <si>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</si>
  <si>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</si>
  <si>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</si>
  <si>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</si>
  <si>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</si>
  <si>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</si>
  <si>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</si>
  <si>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</si>
  <si>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</si>
  <si>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</si>
  <si>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</si>
  <si>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</si>
  <si>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</si>
  <si>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</si>
  <si>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</si>
  <si>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</si>
  <si>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</si>
  <si>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</si>
  <si>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</si>
  <si>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</si>
  <si>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</si>
  <si>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</si>
  <si>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</si>
  <si>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</si>
  <si>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</si>
  <si>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</si>
  <si>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</si>
  <si>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</si>
  <si>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</si>
  <si>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</si>
  <si>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</si>
  <si>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</si>
  <si>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</si>
  <si>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</si>
  <si>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</si>
  <si>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</si>
  <si>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</si>
  <si>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</si>
  <si>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</si>
  <si>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</si>
  <si>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</si>
  <si>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</si>
  <si>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</si>
  <si>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</si>
  <si>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</si>
  <si>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</si>
  <si>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</si>
  <si>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</si>
  <si>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</si>
  <si>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</si>
  <si>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</si>
  <si>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</si>
  <si>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</si>
  <si>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</si>
  <si>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</si>
  <si>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</si>
  <si>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</si>
  <si>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</si>
  <si>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</si>
  <si>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</si>
  <si>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</si>
  <si>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</si>
  <si>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</si>
  <si>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</si>
  <si>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</si>
  <si>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</si>
  <si>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</si>
  <si>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</si>
  <si>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</si>
  <si>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</si>
  <si>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</si>
  <si>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</si>
  <si>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</si>
  <si>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</si>
  <si>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</si>
  <si>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</si>
  <si>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</si>
  <si>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</si>
  <si>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</si>
  <si>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</si>
  <si>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</si>
  <si>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</si>
  <si>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</si>
  <si>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</si>
  <si>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</si>
  <si>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</si>
  <si>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</si>
  <si>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</si>
  <si>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</si>
  <si>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</si>
  <si>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</si>
  <si>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</si>
  <si>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</si>
  <si>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</si>
  <si>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</si>
  <si>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</si>
  <si>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</si>
  <si>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</si>
  <si>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</si>
  <si>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</si>
  <si>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</si>
  <si>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</si>
  <si>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</si>
  <si>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</si>
  <si>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</si>
  <si>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</si>
  <si>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</si>
  <si>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</si>
  <si>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</si>
  <si>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</si>
  <si>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</si>
  <si>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</si>
  <si>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</si>
  <si>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</si>
  <si>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</si>
  <si>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</si>
  <si>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</si>
  <si>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</si>
  <si>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</si>
  <si>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</si>
  <si>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</si>
  <si>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</si>
  <si>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</si>
  <si>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</si>
  <si>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</si>
  <si>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</si>
  <si>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</si>
  <si>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</si>
  <si>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</si>
  <si>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</si>
  <si>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</si>
  <si>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</si>
  <si>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</si>
  <si>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</si>
  <si>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</si>
  <si>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</si>
  <si>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</si>
  <si>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</si>
  <si>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</si>
  <si>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</si>
  <si>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</si>
  <si>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</si>
  <si>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</si>
  <si>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</si>
  <si>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</si>
  <si>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</si>
  <si>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</si>
  <si>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</si>
  <si>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</si>
  <si>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</si>
  <si>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</si>
  <si>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</si>
  <si>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</si>
  <si>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</si>
  <si>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</si>
  <si>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</si>
  <si>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</si>
  <si>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</si>
  <si>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</si>
  <si>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</si>
  <si>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</si>
  <si>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</si>
  <si>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</si>
  <si>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</si>
  <si>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</si>
  <si>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</si>
  <si>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</si>
  <si>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</si>
  <si>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</si>
  <si>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</si>
  <si>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</si>
  <si>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</si>
  <si>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</si>
  <si>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</si>
  <si>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</si>
  <si>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</si>
  <si>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</si>
  <si>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</si>
  <si>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</si>
  <si>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</si>
  <si>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</si>
  <si>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</si>
  <si>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</si>
  <si>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</si>
  <si>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</si>
  <si>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</si>
  <si>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</si>
  <si>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</si>
  <si>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</si>
  <si>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</si>
  <si>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</si>
  <si>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</si>
  <si>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</si>
  <si>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</si>
  <si>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</si>
  <si>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</si>
  <si>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</si>
  <si>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</si>
  <si>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</si>
  <si>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</si>
  <si>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</si>
  <si>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</si>
  <si>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</si>
  <si>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</si>
  <si>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</si>
  <si>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</si>
  <si>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</si>
  <si>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</si>
  <si>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</si>
  <si>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</si>
  <si>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</si>
  <si>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</si>
  <si>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</si>
  <si>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</si>
  <si>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</si>
  <si>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</si>
  <si>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</si>
  <si>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</si>
  <si>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</si>
  <si>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</si>
  <si>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</si>
  <si>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</si>
  <si>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</si>
  <si>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</si>
  <si>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</si>
  <si>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</si>
  <si>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</si>
  <si>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</si>
  <si>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</si>
  <si>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</si>
  <si>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</si>
  <si>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</si>
  <si>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</si>
  <si>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</si>
  <si>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</si>
  <si>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</si>
  <si>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</si>
  <si>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</si>
  <si>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</si>
  <si>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</si>
  <si>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</si>
  <si>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</si>
  <si>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</si>
  <si>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</si>
  <si>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</si>
  <si>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</si>
  <si>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</si>
  <si>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</si>
  <si>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</si>
  <si>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</si>
  <si>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</si>
  <si>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</si>
  <si>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</si>
  <si>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</si>
  <si>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</si>
  <si>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</si>
  <si>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</si>
  <si>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</si>
  <si>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</si>
  <si>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</si>
  <si>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</si>
  <si>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</si>
  <si>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</si>
  <si>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</si>
  <si>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</si>
  <si>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</si>
  <si>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</si>
  <si>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</si>
  <si>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</si>
  <si>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</si>
  <si>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</si>
  <si>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</si>
  <si>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</si>
  <si>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</si>
  <si>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</si>
  <si>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</si>
  <si>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</si>
  <si>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</si>
  <si>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</si>
  <si>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</si>
  <si>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</si>
  <si>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</si>
  <si>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</si>
  <si>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</si>
  <si>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</si>
  <si>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</si>
  <si>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</si>
  <si>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</si>
  <si>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</si>
  <si>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</si>
  <si>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</si>
  <si>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</si>
  <si>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</si>
  <si>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</si>
  <si>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</si>
  <si>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</si>
  <si>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</si>
  <si>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</si>
  <si>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</si>
  <si>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</si>
  <si>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</si>
  <si>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</si>
  <si>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</si>
  <si>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</si>
  <si>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</si>
  <si>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</si>
  <si>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</si>
  <si>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</si>
  <si>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</si>
  <si>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</si>
  <si>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</si>
  <si>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</si>
  <si>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</si>
  <si>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</si>
  <si>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</si>
  <si>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</si>
  <si>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</si>
  <si>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</si>
  <si>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</si>
  <si>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</si>
  <si>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</si>
  <si>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</si>
  <si>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</si>
  <si>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</si>
  <si>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</si>
  <si>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</si>
  <si>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</si>
  <si>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</si>
  <si>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</si>
  <si>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</si>
  <si>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</si>
  <si>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</si>
  <si>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</si>
  <si>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</si>
  <si>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</si>
  <si>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</si>
  <si>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</si>
  <si>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</si>
  <si>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</si>
  <si>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</si>
  <si>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</si>
  <si>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</si>
  <si>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</si>
  <si>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</si>
  <si>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</si>
  <si>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</si>
  <si>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</si>
  <si>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</si>
  <si>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</si>
  <si>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</si>
  <si>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</si>
  <si>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</si>
  <si>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</si>
  <si>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</si>
  <si>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</si>
  <si>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</si>
  <si>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</si>
  <si>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</si>
  <si>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</si>
  <si>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</si>
  <si>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</si>
  <si>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</si>
  <si>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</si>
  <si>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</si>
  <si>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</si>
  <si>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</si>
  <si>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</si>
  <si>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</si>
  <si>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</si>
  <si>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</si>
  <si>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</si>
  <si>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</si>
  <si>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</si>
  <si>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</si>
  <si>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</si>
  <si>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</si>
  <si>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</si>
  <si>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</si>
  <si>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</si>
  <si>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</si>
  <si>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</si>
  <si>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</si>
  <si>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</si>
  <si>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</si>
  <si>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</si>
  <si>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</si>
  <si>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</si>
  <si>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</si>
  <si>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</si>
  <si>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</si>
  <si>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</si>
  <si>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</si>
  <si>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</si>
  <si>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</si>
  <si>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</si>
  <si>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</si>
  <si>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</si>
  <si>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</si>
  <si>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</si>
  <si>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</si>
  <si>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</si>
  <si>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</si>
  <si>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</si>
  <si>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</si>
  <si>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</si>
  <si>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</si>
  <si>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</si>
  <si>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</si>
  <si>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</si>
  <si>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</si>
  <si>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</si>
  <si>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</si>
  <si>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</si>
  <si>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</si>
  <si>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</si>
  <si>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</si>
  <si>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</si>
  <si>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</si>
  <si>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</si>
  <si>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</si>
  <si>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</si>
  <si>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</si>
  <si>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</si>
  <si>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</si>
  <si>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</si>
  <si>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</si>
  <si>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</si>
  <si>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</si>
  <si>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</si>
  <si>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</si>
  <si>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</si>
  <si>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</si>
  <si>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</si>
  <si>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</si>
  <si>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</si>
  <si>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</si>
  <si>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</si>
  <si>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</si>
  <si>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</si>
  <si>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</si>
  <si>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</si>
  <si>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</si>
  <si>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</si>
  <si>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</si>
  <si>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</si>
  <si>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</si>
  <si>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</si>
  <si>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</si>
  <si>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</si>
  <si>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</si>
  <si>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</si>
  <si>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</si>
  <si>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</si>
  <si>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</si>
  <si>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</si>
  <si>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</si>
  <si>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</si>
  <si>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</si>
  <si>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</si>
  <si>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</si>
  <si>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</si>
  <si>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</si>
  <si>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</si>
  <si>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</si>
  <si>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</si>
  <si>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</si>
  <si>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</si>
  <si>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</si>
  <si>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</si>
  <si>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</si>
  <si>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</si>
  <si>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</si>
  <si>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</si>
  <si>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</si>
  <si>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</si>
  <si>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</si>
  <si>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</si>
  <si>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</si>
  <si>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</si>
  <si>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</si>
  <si>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</si>
  <si>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</si>
  <si>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</si>
  <si>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</si>
  <si>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</si>
  <si>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</si>
  <si>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</si>
  <si>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</si>
  <si>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</si>
  <si>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</si>
  <si>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</si>
  <si>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</si>
  <si>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</si>
  <si>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</si>
  <si>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</si>
  <si>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</si>
  <si>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</si>
  <si>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</si>
  <si>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</si>
  <si>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</si>
  <si>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</si>
  <si>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</si>
  <si>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</si>
  <si>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</si>
  <si>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</si>
  <si>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</si>
  <si>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</si>
  <si>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</si>
  <si>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</si>
  <si>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</si>
  <si>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</si>
  <si>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</si>
  <si>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</si>
  <si>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</si>
  <si>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</si>
  <si>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</si>
  <si>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</si>
  <si>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</si>
  <si>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</si>
  <si>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</si>
  <si>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</si>
  <si>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</si>
  <si>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</si>
  <si>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</si>
  <si>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</si>
  <si>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</si>
  <si>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</si>
  <si>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</si>
  <si>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</si>
  <si>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</si>
  <si>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</si>
  <si>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</si>
  <si>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</si>
  <si>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</si>
  <si>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</si>
  <si>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</si>
  <si>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</si>
  <si>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</si>
  <si>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</si>
  <si>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</si>
  <si>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</si>
  <si>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</si>
  <si>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</si>
  <si>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</si>
  <si>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</si>
  <si>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</si>
  <si>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</si>
  <si>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</si>
  <si>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</si>
  <si>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</si>
  <si>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</si>
  <si>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</si>
  <si>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</si>
  <si>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</si>
  <si>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</si>
  <si>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</si>
  <si>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</si>
  <si>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</si>
  <si>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</si>
  <si>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</si>
  <si>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</si>
  <si>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</si>
  <si>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</si>
  <si>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</si>
  <si>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</si>
  <si>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</si>
  <si>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</si>
  <si>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</si>
  <si>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</si>
  <si>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</si>
  <si>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</si>
  <si>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</si>
  <si>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</si>
  <si>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</si>
  <si>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</si>
  <si>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</si>
  <si>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</si>
  <si>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</si>
  <si>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</si>
  <si>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</si>
  <si>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</si>
  <si>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</si>
  <si>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</si>
  <si>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</si>
  <si>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</si>
  <si>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</si>
  <si>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</si>
  <si>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</si>
  <si>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</si>
  <si>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</si>
  <si>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</si>
  <si>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</si>
  <si>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</si>
  <si>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</si>
  <si>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</si>
  <si>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</si>
  <si>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</si>
  <si>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</si>
  <si>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</si>
  <si>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</si>
  <si>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</si>
  <si>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</si>
  <si>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</si>
  <si>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</si>
  <si>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</si>
  <si>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</si>
  <si>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</si>
  <si>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</si>
  <si>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</si>
  <si>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</si>
  <si>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</si>
  <si>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</si>
  <si>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</si>
  <si>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</si>
  <si>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</si>
  <si>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</si>
  <si>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</si>
  <si>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</si>
  <si>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</si>
  <si>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</si>
  <si>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</si>
  <si>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</si>
  <si>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</si>
  <si>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</si>
  <si>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</si>
  <si>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</si>
  <si>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</si>
  <si>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</si>
  <si>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</si>
  <si>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</si>
  <si>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</si>
  <si>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</si>
  <si>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</si>
  <si>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</si>
  <si>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</si>
  <si>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</si>
  <si>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</si>
  <si>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</si>
  <si>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</si>
  <si>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</si>
  <si>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</si>
  <si>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</si>
  <si>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</si>
  <si>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</si>
  <si>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</si>
  <si>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</si>
  <si>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</si>
  <si>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</si>
  <si>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</si>
  <si>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</si>
  <si>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</si>
  <si>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</si>
  <si>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</si>
  <si>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</si>
  <si>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</si>
  <si>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</si>
  <si>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</si>
  <si>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</si>
  <si>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</si>
  <si>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</si>
  <si>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</si>
  <si>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</si>
  <si>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</si>
  <si>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</si>
  <si>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</si>
  <si>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</si>
  <si>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</si>
  <si>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</si>
  <si>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</si>
  <si>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</si>
  <si>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</si>
  <si>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</si>
  <si>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</si>
  <si>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</si>
  <si>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</si>
  <si>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</si>
  <si>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</si>
  <si>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</si>
  <si>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</si>
  <si>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</si>
  <si>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</si>
  <si>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</si>
  <si>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</si>
  <si>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</si>
  <si>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</si>
  <si>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</si>
  <si>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</si>
  <si>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</si>
  <si>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</si>
  <si>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</si>
  <si>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</si>
  <si>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</si>
  <si>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</si>
  <si>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</si>
  <si>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</si>
  <si>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</si>
  <si>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</si>
  <si>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</si>
  <si>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</si>
  <si>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</si>
  <si>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</si>
  <si>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</si>
  <si>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</si>
  <si>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</si>
  <si>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</si>
  <si>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</si>
  <si>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</si>
  <si>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</si>
  <si>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</si>
  <si>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</si>
  <si>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</si>
  <si>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</si>
  <si>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</si>
  <si>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</si>
  <si>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</si>
  <si>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</si>
  <si>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</si>
  <si>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</si>
  <si>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</si>
  <si>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</si>
  <si>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</si>
  <si>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</si>
  <si>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</si>
  <si>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</si>
  <si>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</si>
  <si>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</si>
  <si>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</si>
  <si>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</si>
  <si>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</si>
  <si>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</si>
  <si>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</si>
  <si>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</si>
  <si>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</si>
  <si>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</si>
  <si>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</si>
  <si>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</si>
  <si>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</si>
  <si>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</si>
  <si>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</si>
  <si>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</si>
  <si>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</si>
  <si>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</si>
  <si>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</si>
  <si>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</si>
  <si>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</si>
  <si>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</si>
  <si>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</si>
  <si>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</si>
  <si>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</si>
  <si>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</si>
  <si>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</si>
  <si>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</si>
  <si>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</si>
  <si>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</si>
  <si>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</si>
  <si>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</si>
  <si>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</si>
  <si>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</si>
  <si>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</si>
  <si>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</si>
  <si>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</si>
  <si>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</si>
  <si>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</si>
  <si>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</si>
  <si>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</si>
  <si>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</si>
  <si>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</si>
  <si>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</si>
  <si>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</si>
  <si>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</si>
  <si>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</si>
  <si>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</si>
  <si>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</si>
  <si>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</si>
  <si>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</si>
  <si>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</si>
  <si>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</si>
  <si>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</si>
  <si>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</si>
  <si>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</si>
  <si>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</si>
  <si>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</si>
  <si>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</si>
  <si>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</si>
  <si>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</si>
  <si>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</si>
  <si>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</si>
  <si>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</si>
  <si>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</si>
  <si>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</si>
  <si>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</si>
  <si>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</si>
  <si>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</si>
  <si>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</si>
  <si>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</si>
  <si>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</si>
  <si>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</si>
  <si>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</si>
  <si>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</si>
  <si>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</si>
  <si>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</si>
  <si>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</si>
  <si>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</si>
  <si>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</si>
  <si>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</si>
  <si>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</si>
  <si>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</si>
  <si>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</si>
  <si>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</si>
  <si>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</si>
  <si>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</si>
  <si>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</si>
  <si>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</si>
  <si>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</si>
  <si>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</si>
  <si>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</si>
  <si>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</si>
  <si>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</si>
  <si>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</si>
  <si>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</si>
  <si>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</si>
  <si>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</si>
  <si>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</si>
  <si>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</si>
  <si>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</si>
  <si>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</si>
  <si>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</si>
  <si>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</si>
  <si>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</si>
  <si>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</si>
  <si>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</si>
  <si>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</si>
  <si>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</si>
  <si>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</si>
  <si>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</si>
  <si>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</si>
  <si>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</si>
  <si>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</si>
  <si>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</si>
  <si>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</si>
  <si>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</si>
  <si>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</si>
  <si>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</si>
  <si>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</si>
  <si>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</si>
  <si>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</si>
  <si>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</si>
  <si>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</si>
  <si>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</si>
  <si>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</si>
  <si>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</si>
  <si>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</si>
  <si>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</si>
  <si>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</si>
  <si>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</si>
  <si>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</si>
  <si>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</si>
  <si>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</si>
  <si>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</si>
  <si>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</si>
  <si>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</si>
  <si>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</si>
  <si>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</si>
  <si>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</si>
  <si>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</si>
  <si>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</si>
  <si>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</si>
  <si>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</si>
  <si>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</si>
  <si>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</si>
  <si>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</si>
  <si>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</si>
  <si>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</si>
  <si>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</si>
  <si>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</si>
  <si>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</si>
  <si>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</si>
  <si>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</si>
  <si>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</si>
  <si>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</si>
  <si>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</si>
  <si>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</si>
  <si>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</si>
  <si>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</si>
  <si>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</si>
  <si>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</si>
  <si>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</si>
  <si>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</si>
  <si>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</si>
  <si>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</si>
  <si>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</si>
  <si>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</si>
  <si>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</si>
  <si>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</si>
  <si>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</si>
  <si>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</si>
  <si>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</si>
  <si>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</si>
  <si>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</si>
  <si>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</si>
  <si>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</si>
  <si>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</si>
  <si>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</si>
  <si>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</si>
  <si>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</si>
  <si>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</si>
  <si>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</si>
  <si>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</si>
  <si>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</si>
  <si>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</si>
  <si>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</si>
  <si>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</si>
  <si>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</si>
  <si>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</si>
  <si>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</si>
  <si>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</si>
  <si>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</si>
  <si>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</si>
  <si>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</si>
  <si>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</si>
  <si>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</si>
  <si>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</si>
  <si>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</si>
  <si>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</si>
  <si>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</si>
  <si>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</si>
  <si>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</si>
  <si>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</si>
  <si>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</si>
  <si>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</si>
  <si>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</si>
  <si>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</si>
  <si>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</si>
  <si>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</si>
  <si>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</si>
  <si>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</si>
  <si>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</si>
  <si>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</si>
  <si>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</si>
  <si>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</si>
  <si>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</si>
  <si>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</si>
  <si>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</si>
  <si>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</si>
  <si>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</si>
  <si>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</si>
  <si>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</si>
  <si>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</si>
  <si>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</si>
  <si>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</si>
  <si>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</si>
  <si>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</si>
  <si>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</si>
  <si>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</si>
  <si>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</si>
  <si>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</si>
  <si>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</si>
  <si>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</si>
  <si>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</si>
  <si>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</si>
  <si>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</si>
  <si>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</si>
  <si>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</si>
  <si>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</si>
  <si>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</si>
  <si>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</si>
  <si>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</si>
  <si>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</si>
  <si>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</si>
  <si>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</si>
  <si>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</si>
  <si>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</si>
  <si>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</si>
  <si>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</si>
  <si>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</si>
  <si>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</si>
  <si>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</si>
  <si>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</si>
  <si>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</si>
  <si>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</si>
  <si>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</si>
  <si>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</si>
  <si>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</si>
  <si>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</si>
  <si>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</si>
  <si>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</si>
  <si>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</si>
  <si>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</si>
  <si>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</si>
  <si>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</si>
  <si>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</si>
  <si>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</si>
  <si>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</si>
  <si>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</si>
  <si>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</si>
  <si>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</si>
  <si>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</si>
  <si>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</si>
  <si>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</si>
  <si>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</si>
  <si>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</si>
  <si>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</si>
  <si>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</si>
  <si>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</si>
  <si>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</si>
  <si>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</si>
  <si>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</si>
  <si>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</si>
  <si>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</si>
  <si>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</si>
  <si>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</si>
  <si>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</si>
  <si>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</si>
  <si>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</si>
  <si>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</si>
  <si>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</si>
  <si>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</si>
  <si>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</si>
  <si>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</si>
  <si>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</si>
  <si>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</si>
  <si>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</si>
  <si>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</si>
  <si>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</si>
  <si>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</si>
  <si>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</si>
  <si>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</si>
  <si>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</si>
  <si>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</si>
  <si>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</si>
  <si>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</si>
  <si>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</si>
  <si>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</si>
  <si>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</si>
  <si>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</si>
  <si>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</si>
  <si>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</si>
  <si>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</si>
  <si>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</si>
  <si>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</si>
  <si>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</si>
  <si>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</si>
  <si>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</si>
  <si>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</si>
  <si>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</si>
  <si>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</si>
  <si>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</si>
  <si>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</si>
  <si>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</si>
  <si>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</si>
  <si>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</si>
  <si>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</si>
  <si>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</si>
  <si>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</si>
  <si>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</si>
  <si>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</si>
  <si>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</si>
  <si>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</si>
  <si>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</si>
  <si>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</si>
  <si>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</si>
  <si>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</si>
  <si>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</si>
  <si>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</si>
  <si>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</si>
  <si>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</si>
  <si>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</si>
  <si>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</si>
  <si>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</si>
  <si>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</si>
  <si>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</si>
  <si>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</si>
  <si>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</si>
  <si>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</si>
  <si>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</si>
  <si>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</si>
  <si>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</si>
  <si>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</si>
  <si>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</si>
  <si>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</si>
  <si>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</si>
  <si>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</si>
  <si>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</si>
  <si>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</si>
  <si>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</si>
  <si>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</si>
  <si>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</si>
  <si>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</si>
  <si>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</si>
  <si>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</si>
  <si>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</si>
  <si>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</si>
  <si>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</si>
  <si>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</si>
  <si>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</si>
  <si>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</si>
  <si>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</si>
  <si>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</si>
  <si>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</si>
  <si>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</si>
  <si>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</si>
  <si>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</si>
  <si>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</si>
  <si>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</si>
  <si>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</si>
  <si>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</si>
  <si>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</si>
  <si>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</si>
  <si>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</si>
  <si>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</si>
  <si>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</si>
  <si>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</si>
  <si>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</si>
  <si>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</si>
  <si>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</si>
  <si>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</si>
  <si>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</si>
  <si>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</si>
  <si>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</si>
  <si>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</si>
  <si>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</si>
  <si>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</si>
  <si>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</si>
  <si>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</si>
  <si>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</si>
  <si>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</si>
  <si>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</si>
  <si>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</si>
  <si>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</si>
  <si>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</si>
  <si>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</si>
  <si>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</si>
  <si>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</si>
  <si>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</si>
  <si>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</si>
  <si>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</si>
  <si>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</si>
  <si>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</si>
  <si>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</si>
  <si>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</si>
  <si>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</si>
  <si>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</si>
  <si>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</si>
  <si>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</si>
  <si>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</si>
  <si>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</si>
  <si>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</si>
  <si>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</si>
  <si>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</si>
  <si>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</si>
  <si>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</si>
  <si>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</si>
  <si>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</si>
  <si>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</si>
  <si>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</si>
  <si>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</si>
  <si>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</si>
  <si>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</si>
  <si>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</si>
  <si>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</si>
  <si>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</si>
  <si>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</si>
  <si>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</si>
  <si>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</si>
  <si>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</si>
  <si>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</si>
  <si>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</si>
  <si>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</si>
  <si>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</si>
  <si>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</si>
  <si>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</si>
  <si>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</si>
  <si>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</si>
  <si>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</si>
  <si>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</si>
  <si>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</si>
  <si>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</si>
  <si>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</si>
  <si>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</si>
  <si>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</si>
  <si>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</si>
  <si>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</si>
  <si>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</si>
  <si>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</si>
  <si>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</si>
  <si>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</si>
  <si>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</si>
  <si>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</si>
  <si>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</si>
  <si>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</si>
  <si>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</si>
  <si>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</si>
  <si>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</si>
  <si>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</si>
  <si>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</si>
  <si>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</si>
  <si>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</si>
  <si>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</si>
  <si>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</si>
  <si>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</si>
  <si>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</si>
  <si>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</si>
  <si>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</si>
  <si>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</si>
  <si>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</si>
  <si>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</si>
  <si>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</si>
  <si>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</si>
  <si>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</si>
  <si>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</si>
  <si>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</si>
  <si>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</si>
  <si>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</si>
  <si>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</si>
  <si>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</si>
  <si>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</si>
  <si>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</si>
  <si>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</si>
  <si>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</si>
  <si>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</si>
  <si>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</si>
  <si>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</si>
  <si>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</si>
  <si>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</si>
  <si>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</si>
  <si>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</si>
  <si>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</si>
  <si>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</si>
  <si>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</si>
  <si>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</si>
  <si>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</si>
  <si>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</si>
  <si>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</si>
  <si>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</si>
  <si>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</si>
  <si>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</si>
  <si>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</si>
  <si>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</si>
  <si>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</si>
  <si>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</si>
  <si>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</si>
  <si>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</si>
  <si>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</si>
  <si>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</si>
  <si>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</si>
  <si>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</si>
  <si>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</si>
  <si>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</si>
  <si>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</si>
  <si>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</si>
  <si>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</si>
  <si>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</si>
  <si>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</si>
  <si>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</si>
  <si>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</si>
  <si>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</si>
  <si>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</si>
  <si>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</si>
  <si>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</si>
  <si>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</si>
  <si>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</si>
  <si>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</si>
  <si>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</si>
  <si>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</si>
  <si>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</si>
  <si>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</si>
  <si>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</si>
  <si>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</si>
  <si>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</si>
  <si>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</si>
  <si>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</si>
  <si>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</si>
  <si>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</si>
  <si>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</si>
  <si>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</si>
  <si>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</si>
  <si>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</si>
  <si>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</si>
  <si>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</si>
  <si>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</si>
  <si>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</si>
  <si>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</si>
  <si>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</si>
  <si>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</si>
  <si>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</si>
  <si>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</si>
  <si>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</si>
  <si>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</si>
  <si>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</si>
  <si>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</si>
  <si>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</si>
  <si>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</si>
  <si>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</si>
  <si>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</si>
  <si>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</si>
  <si>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</si>
  <si>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</si>
  <si>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</si>
  <si>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</si>
  <si>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</si>
  <si>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</si>
  <si>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</si>
  <si>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</si>
  <si>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</si>
  <si>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</si>
  <si>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</si>
  <si>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</si>
  <si>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</si>
  <si>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</si>
  <si>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</si>
  <si>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</si>
  <si>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</si>
  <si>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</si>
  <si>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</si>
  <si>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</si>
  <si>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</si>
  <si>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</si>
  <si>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</si>
  <si>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</si>
  <si>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</si>
  <si>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</si>
  <si>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</si>
  <si>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</si>
  <si>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</si>
  <si>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</si>
  <si>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</si>
  <si>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</si>
  <si>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</si>
  <si>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</si>
  <si>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</si>
  <si>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</si>
  <si>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</si>
  <si>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</si>
  <si>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</si>
  <si>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</si>
  <si>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</si>
  <si>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</si>
  <si>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</si>
  <si>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</si>
  <si>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</si>
  <si>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</si>
  <si>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</si>
  <si>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</si>
  <si>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</si>
  <si>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</si>
  <si>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</si>
  <si>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</si>
  <si>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</si>
  <si>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</si>
  <si>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</si>
  <si>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</si>
  <si>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</si>
  <si>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</si>
  <si>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</si>
  <si>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</si>
  <si>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</si>
  <si>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</si>
  <si>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</si>
  <si>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</si>
  <si>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</si>
  <si>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</si>
  <si>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</si>
  <si>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</si>
  <si>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</si>
  <si>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</si>
  <si>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</si>
  <si>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</si>
  <si>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</si>
  <si>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</si>
  <si>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</si>
  <si>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</si>
  <si>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</si>
  <si>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</si>
  <si>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</si>
  <si>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</si>
  <si>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</si>
  <si>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</si>
  <si>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</si>
  <si>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</si>
  <si>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</si>
  <si>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</si>
  <si>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</si>
  <si>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</si>
  <si>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</si>
  <si>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</si>
  <si>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</si>
  <si>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</si>
  <si>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</si>
  <si>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</si>
  <si>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</si>
  <si>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</si>
  <si>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</si>
  <si>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</si>
  <si>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</si>
  <si>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</si>
  <si>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</si>
  <si>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</si>
  <si>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</si>
  <si>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</si>
  <si>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</si>
  <si>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</si>
  <si>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</si>
  <si>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</si>
  <si>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</si>
  <si>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</si>
  <si>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</si>
  <si>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</si>
  <si>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</si>
  <si>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</si>
  <si>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</si>
  <si>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</si>
  <si>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</si>
  <si>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</si>
  <si>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</si>
  <si>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</si>
  <si>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</si>
  <si>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</si>
  <si>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</si>
  <si>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</si>
  <si>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</si>
  <si>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</si>
  <si>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</si>
  <si>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</si>
  <si>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</si>
  <si>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</si>
  <si>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</si>
  <si>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</si>
  <si>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</si>
  <si>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</si>
  <si>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</si>
  <si>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</si>
  <si>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</si>
  <si>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</si>
  <si>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</si>
  <si>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</si>
  <si>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</si>
  <si>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</si>
  <si>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</si>
  <si>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</si>
  <si>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</si>
  <si>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</si>
  <si>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</si>
  <si>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</si>
  <si>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</si>
  <si>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</si>
  <si>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</si>
  <si>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</si>
  <si>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</si>
  <si>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</si>
  <si>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</si>
  <si>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</si>
  <si>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</si>
  <si>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</si>
  <si>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</si>
  <si>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</si>
  <si>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</si>
  <si>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</si>
  <si>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</si>
  <si>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</si>
  <si>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</si>
  <si>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</si>
  <si>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</si>
  <si>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</si>
  <si>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</si>
  <si>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</si>
  <si>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</si>
  <si>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</si>
  <si>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</si>
  <si>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</si>
  <si>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</si>
  <si>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</si>
  <si>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</si>
  <si>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</si>
  <si>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</si>
  <si>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</si>
  <si>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</si>
  <si>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</si>
  <si>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</si>
  <si>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</si>
  <si>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</si>
  <si>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</si>
  <si>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</si>
  <si>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</si>
  <si>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</si>
  <si>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</si>
  <si>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</si>
  <si>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</si>
  <si>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</si>
  <si>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</si>
  <si>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</si>
  <si>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</si>
  <si>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</si>
  <si>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</si>
  <si>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</si>
  <si>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</si>
  <si>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</si>
  <si>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</si>
  <si>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</si>
  <si>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</si>
  <si>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</si>
  <si>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</si>
  <si>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</si>
  <si>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</si>
  <si>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</si>
  <si>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</si>
  <si>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</si>
  <si>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</si>
  <si>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</si>
  <si>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</si>
  <si>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</si>
  <si>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</si>
  <si>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</si>
  <si>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</si>
  <si>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</si>
  <si>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</si>
  <si>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</si>
  <si>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</si>
  <si>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</si>
  <si>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</si>
  <si>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</si>
  <si>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</si>
  <si>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</si>
  <si>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</si>
  <si>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</si>
  <si>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</si>
  <si>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</si>
  <si>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</si>
  <si>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</si>
  <si>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</si>
  <si>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</si>
  <si>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</si>
  <si>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</si>
  <si>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</si>
  <si>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</si>
  <si>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</si>
  <si>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</si>
  <si>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</si>
  <si>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</si>
  <si>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</si>
  <si>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</si>
  <si>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</si>
  <si>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</si>
  <si>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</si>
  <si>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</si>
  <si>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</si>
  <si>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</si>
  <si>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</si>
  <si>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</si>
  <si>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</si>
  <si>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</si>
  <si>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</si>
  <si>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</si>
  <si>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</si>
  <si>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</si>
  <si>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</si>
  <si>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</si>
  <si>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</si>
  <si>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</si>
  <si>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</si>
  <si>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</si>
  <si>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</si>
  <si>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</si>
  <si>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</si>
  <si>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</si>
  <si>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</si>
  <si>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</si>
  <si>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</si>
  <si>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</si>
  <si>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</si>
  <si>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</si>
  <si>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</si>
  <si>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</si>
  <si>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</si>
  <si>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</si>
  <si>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</si>
  <si>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</si>
  <si>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</si>
  <si>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</si>
  <si>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</si>
  <si>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</si>
  <si>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</si>
  <si>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</si>
  <si>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</si>
  <si>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</si>
  <si>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</si>
  <si>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</si>
  <si>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</si>
  <si>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</si>
  <si>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</si>
  <si>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</si>
  <si>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</si>
  <si>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</si>
  <si>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</si>
  <si>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</si>
  <si>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</si>
  <si>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</si>
  <si>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</si>
  <si>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</si>
  <si>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</si>
  <si>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</si>
  <si>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</si>
  <si>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</si>
  <si>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</si>
  <si>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</si>
  <si>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</si>
  <si>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</si>
  <si>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</si>
  <si>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</si>
  <si>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</si>
  <si>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</si>
  <si>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</si>
  <si>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</si>
  <si>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</si>
  <si>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</si>
  <si>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</si>
  <si>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</si>
  <si>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</si>
  <si>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</si>
  <si>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</si>
  <si>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</si>
  <si>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</si>
  <si>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</si>
  <si>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</si>
  <si>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</si>
  <si>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</si>
  <si>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</si>
  <si>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</si>
  <si>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</si>
  <si>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</si>
  <si>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</si>
  <si>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</si>
  <si>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</si>
  <si>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</si>
  <si>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</si>
  <si>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</si>
  <si>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</si>
  <si>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</si>
  <si>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</si>
  <si>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</si>
  <si>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</si>
  <si>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</si>
  <si>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</si>
  <si>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</si>
  <si>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</si>
  <si>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</si>
  <si>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</si>
  <si>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</si>
  <si>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</si>
  <si>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</si>
  <si>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</si>
  <si>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</si>
  <si>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</si>
  <si>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</si>
  <si>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</si>
  <si>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</si>
  <si>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</si>
  <si>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</si>
  <si>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</si>
  <si>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</si>
  <si>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</si>
  <si>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</si>
  <si>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</si>
  <si>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</si>
  <si>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</si>
  <si>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</si>
  <si>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</si>
  <si>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</si>
  <si>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</si>
  <si>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</si>
  <si>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</si>
  <si>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</si>
  <si>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</si>
  <si>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</si>
  <si>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</si>
  <si>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</si>
  <si>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</si>
  <si>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</si>
  <si>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</si>
  <si>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</si>
  <si>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</si>
  <si>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</si>
  <si>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</si>
  <si>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</si>
  <si>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</si>
  <si>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</si>
  <si>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</si>
  <si>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</si>
  <si>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</si>
  <si>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</si>
  <si>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</si>
  <si>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</si>
  <si>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</si>
  <si>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</si>
  <si>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</si>
  <si>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</si>
  <si>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</si>
  <si>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</si>
  <si>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</si>
  <si>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</si>
  <si>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</si>
  <si>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</si>
  <si>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</si>
  <si>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</si>
  <si>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</si>
  <si>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</si>
  <si>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</si>
  <si>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</si>
  <si>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</si>
  <si>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</si>
  <si>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</si>
  <si>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</si>
  <si>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</si>
  <si>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</si>
  <si>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</si>
  <si>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</si>
  <si>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</si>
  <si>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</si>
  <si>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</si>
  <si>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</si>
  <si>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</si>
  <si>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</si>
  <si>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</si>
  <si>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</si>
  <si>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</si>
  <si>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</si>
  <si>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</si>
  <si>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</si>
  <si>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</si>
  <si>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</si>
  <si>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</si>
  <si>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</si>
  <si>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</si>
  <si>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</si>
  <si>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</si>
  <si>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</si>
  <si>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</si>
  <si>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</si>
  <si>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</si>
  <si>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</si>
  <si>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</si>
  <si>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</si>
  <si>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</si>
  <si>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</si>
  <si>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</si>
  <si>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</si>
  <si>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</si>
  <si>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</si>
  <si>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</si>
  <si>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</si>
  <si>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</si>
  <si>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</si>
  <si>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</si>
  <si>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</si>
  <si>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</si>
  <si>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</si>
  <si>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</si>
  <si>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</si>
  <si>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</si>
  <si>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</si>
  <si>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</si>
  <si>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</si>
  <si>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</si>
  <si>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</si>
  <si>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</si>
  <si>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</si>
  <si>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</si>
  <si>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</si>
  <si>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</si>
  <si>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</si>
  <si>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</si>
  <si>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</si>
  <si>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</si>
  <si>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</si>
  <si>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</si>
  <si>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</si>
  <si>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</si>
  <si>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</si>
  <si>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</si>
  <si>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</si>
  <si>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</si>
  <si>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</si>
  <si>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</si>
  <si>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</si>
  <si>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</si>
  <si>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</si>
  <si>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</si>
  <si>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</si>
  <si>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</si>
  <si>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</si>
  <si>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</si>
  <si>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</si>
  <si>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</si>
  <si>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</si>
  <si>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</si>
  <si>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</si>
  <si>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</si>
  <si>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</si>
  <si>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</si>
  <si>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</si>
  <si>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</si>
  <si>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</si>
  <si>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</si>
  <si>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</si>
  <si>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</si>
  <si>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</si>
  <si>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</si>
  <si>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</si>
  <si>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</si>
  <si>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</si>
  <si>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</si>
  <si>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</si>
  <si>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</si>
  <si>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</si>
  <si>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</si>
  <si>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</si>
  <si>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</si>
  <si>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</si>
  <si>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</si>
  <si>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</si>
  <si>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</si>
  <si>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</si>
  <si>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</si>
  <si>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</si>
  <si>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</si>
  <si>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</si>
  <si>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</si>
  <si>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</si>
  <si>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</si>
  <si>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</si>
  <si>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</si>
  <si>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</si>
  <si>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</si>
  <si>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</si>
  <si>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</si>
  <si>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</si>
  <si>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</si>
  <si>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</si>
  <si>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</si>
  <si>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</si>
  <si>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</si>
  <si>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</si>
  <si>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</si>
  <si>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</si>
  <si>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</si>
  <si>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</si>
  <si>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</si>
  <si>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</si>
  <si>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</si>
  <si>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</si>
  <si>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</si>
  <si>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</si>
  <si>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</si>
  <si>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</si>
  <si>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</si>
  <si>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</si>
  <si>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</si>
  <si>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</si>
  <si>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</si>
  <si>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</si>
  <si>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</si>
  <si>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</si>
  <si>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</si>
  <si>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</si>
  <si>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</si>
  <si>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</si>
  <si>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</si>
  <si>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</si>
  <si>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</si>
  <si>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</si>
  <si>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</si>
  <si>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</si>
  <si>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</si>
  <si>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</si>
  <si>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</si>
  <si>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</si>
  <si>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</si>
  <si>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</si>
  <si>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</si>
  <si>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</si>
  <si>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</si>
  <si>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</si>
  <si>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</si>
  <si>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</si>
  <si>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</si>
  <si>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</si>
  <si>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</si>
  <si>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</si>
  <si>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</si>
  <si>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</si>
  <si>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</si>
  <si>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</si>
  <si>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</si>
  <si>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</si>
  <si>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</si>
  <si>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</si>
  <si>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</si>
  <si>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</si>
  <si>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</si>
  <si>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</si>
  <si>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</si>
  <si>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</si>
  <si>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</si>
  <si>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</si>
  <si>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</si>
  <si>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</si>
  <si>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</si>
  <si>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</si>
  <si>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</si>
  <si>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</si>
  <si>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</si>
  <si>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</si>
  <si>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</si>
  <si>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</si>
  <si>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</si>
  <si>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</si>
  <si>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</si>
  <si>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</si>
  <si>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</si>
  <si>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</si>
  <si>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</si>
  <si>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</si>
  <si>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</si>
  <si>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</si>
  <si>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</si>
  <si>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</si>
  <si>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</si>
  <si>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</si>
  <si>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</si>
  <si>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</si>
  <si>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</si>
  <si>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</si>
  <si>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</si>
  <si>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</si>
  <si>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</si>
  <si>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</si>
  <si>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</si>
  <si>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</si>
  <si>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</si>
  <si>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</si>
  <si>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</si>
  <si>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</si>
  <si>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</si>
  <si>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</si>
  <si>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</si>
  <si>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</si>
  <si>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</si>
  <si>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</si>
  <si>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</si>
  <si>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</si>
  <si>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</si>
  <si>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</si>
  <si>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</si>
  <si>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</si>
  <si>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</si>
  <si>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</si>
  <si>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</si>
  <si>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</si>
  <si>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</si>
  <si>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</si>
  <si>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</si>
  <si>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</si>
  <si>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</si>
  <si>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</si>
  <si>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</si>
  <si>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</si>
  <si>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</si>
  <si>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</si>
  <si>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</si>
  <si>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</si>
  <si>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</si>
  <si>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</si>
  <si>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</si>
  <si>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</si>
  <si>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</si>
  <si>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</si>
  <si>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</si>
  <si>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</si>
  <si>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</si>
  <si>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</si>
  <si>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</si>
  <si>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</si>
  <si>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</si>
  <si>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</si>
  <si>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</si>
  <si>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</si>
  <si>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</si>
  <si>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</si>
  <si>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</si>
  <si>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</si>
  <si>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</si>
  <si>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</si>
  <si>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</si>
  <si>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</si>
  <si>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</si>
  <si>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</si>
  <si>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</si>
  <si>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</si>
  <si>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</si>
  <si>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</si>
  <si>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</si>
  <si>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</si>
  <si>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</si>
  <si>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</si>
  <si>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</si>
  <si>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</si>
  <si>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</si>
  <si>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</si>
  <si>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</si>
  <si>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</si>
  <si>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</si>
  <si>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</si>
  <si>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</si>
  <si>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</si>
  <si>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</si>
  <si>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</si>
  <si>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</si>
  <si>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</si>
  <si>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</si>
  <si>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</si>
  <si>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</si>
  <si>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</si>
  <si>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</si>
  <si>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</si>
  <si>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</si>
  <si>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</si>
  <si>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</si>
  <si>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</si>
  <si>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</si>
  <si>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</si>
  <si>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</si>
  <si>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</si>
  <si>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</si>
  <si>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</si>
  <si>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</si>
  <si>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</si>
  <si>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</si>
  <si>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</si>
  <si>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</si>
  <si>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</si>
  <si>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</si>
  <si>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</si>
  <si>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</si>
  <si>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</si>
  <si>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</si>
  <si>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</si>
  <si>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</si>
  <si>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</si>
  <si>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</si>
  <si>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</si>
  <si>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</si>
  <si>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</si>
  <si>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</si>
  <si>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</si>
  <si>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</si>
  <si>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</si>
  <si>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</si>
  <si>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</si>
  <si>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</si>
  <si>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</si>
  <si>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</si>
  <si>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</si>
  <si>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</si>
  <si>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</si>
  <si>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</si>
  <si>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</si>
  <si>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</si>
  <si>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</si>
  <si>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</si>
  <si>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</si>
  <si>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</si>
  <si>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</si>
  <si>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</si>
  <si>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</si>
  <si>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</si>
  <si>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</si>
  <si>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</si>
  <si>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</si>
  <si>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</si>
  <si>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</si>
  <si>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</si>
  <si>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</si>
  <si>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</si>
  <si>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</si>
  <si>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</si>
  <si>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</si>
  <si>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</si>
  <si>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</si>
  <si>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</si>
  <si>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</si>
  <si>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</si>
  <si>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</si>
  <si>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</si>
  <si>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</si>
  <si>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</si>
  <si>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</si>
  <si>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</si>
  <si>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</si>
  <si>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</si>
  <si>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</si>
  <si>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</si>
  <si>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</si>
  <si>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</si>
  <si>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</si>
  <si>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</si>
  <si>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</si>
  <si>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</si>
  <si>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</si>
  <si>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</si>
  <si>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</si>
  <si>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</si>
  <si>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</si>
  <si>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</si>
  <si>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</si>
  <si>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</si>
  <si>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</si>
  <si>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</si>
  <si>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</si>
  <si>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</si>
  <si>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</si>
  <si>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</si>
  <si>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</si>
  <si>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</si>
  <si>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</si>
  <si>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</si>
  <si>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</si>
  <si>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</si>
  <si>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</si>
  <si>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</si>
  <si>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</si>
  <si>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</si>
  <si>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</si>
  <si>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</si>
  <si>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</si>
  <si>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</si>
  <si>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</si>
  <si>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</si>
  <si>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</si>
  <si>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</si>
  <si>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</si>
  <si>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</si>
  <si>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</si>
  <si>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</si>
  <si>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</si>
  <si>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</si>
  <si>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</si>
  <si>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</si>
  <si>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</si>
  <si>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</si>
  <si>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</si>
  <si>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</si>
  <si>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</si>
  <si>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</si>
  <si>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</si>
  <si>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</si>
  <si>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</si>
  <si>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</si>
  <si>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</si>
  <si>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</si>
  <si>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</si>
  <si>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</si>
  <si>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</si>
  <si>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</si>
  <si>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</si>
  <si>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</si>
  <si>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</si>
  <si>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</si>
  <si>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</si>
  <si>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</si>
  <si>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</si>
  <si>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</si>
  <si>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</si>
  <si>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</si>
  <si>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</si>
  <si>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</si>
  <si>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</si>
  <si>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</si>
  <si>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</si>
  <si>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</si>
  <si>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</si>
  <si>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</si>
  <si>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</si>
  <si>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</si>
  <si>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</si>
  <si>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</si>
  <si>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</si>
  <si>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</si>
  <si>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</si>
  <si>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</si>
  <si>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</si>
  <si>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</si>
  <si>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</si>
  <si>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</si>
  <si>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</si>
  <si>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</si>
  <si>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</si>
  <si>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</si>
  <si>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</si>
  <si>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</si>
  <si>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</si>
  <si>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</si>
  <si>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</si>
  <si>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</si>
  <si>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</si>
  <si>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</si>
  <si>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</si>
  <si>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</si>
  <si>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</si>
  <si>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</si>
  <si>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</si>
  <si>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</si>
  <si>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</si>
  <si>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</si>
  <si>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</si>
  <si>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</si>
  <si>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</si>
  <si>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</si>
  <si>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</si>
  <si>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</si>
  <si>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</si>
  <si>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</si>
  <si>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</si>
  <si>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</si>
  <si>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</si>
  <si>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</si>
  <si>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</si>
  <si>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</si>
  <si>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</si>
  <si>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</si>
  <si>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</si>
  <si>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</si>
  <si>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</si>
  <si>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</si>
  <si>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</si>
  <si>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</si>
  <si>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</si>
  <si>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</si>
  <si>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</si>
  <si>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</si>
  <si>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</si>
  <si>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</si>
  <si>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</si>
  <si>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</si>
  <si>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</si>
  <si>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</si>
  <si>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</si>
  <si>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</si>
  <si>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</si>
  <si>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</si>
  <si>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</si>
  <si>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</si>
  <si>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</si>
  <si>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</si>
  <si>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</si>
  <si>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</si>
  <si>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</si>
  <si>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</si>
  <si>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</si>
  <si>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</si>
  <si>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</si>
  <si>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</si>
  <si>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</si>
  <si>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</si>
  <si>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</si>
  <si>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</si>
  <si>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</si>
  <si>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</si>
  <si>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</si>
  <si>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</si>
  <si>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</si>
  <si>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</si>
  <si>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</si>
  <si>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</si>
  <si>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</si>
  <si>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</si>
  <si>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</si>
  <si>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</si>
  <si>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</si>
  <si>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</si>
  <si>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</si>
  <si>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</si>
  <si>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</si>
  <si>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</si>
  <si>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</si>
  <si>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</si>
  <si>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</si>
  <si>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</si>
  <si>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</si>
  <si>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</si>
  <si>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</si>
  <si>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</si>
  <si>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</si>
  <si>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</si>
  <si>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</si>
  <si>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</si>
  <si>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</si>
  <si>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</si>
  <si>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</si>
  <si>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</si>
  <si>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</si>
  <si>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</si>
  <si>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</si>
  <si>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</si>
  <si>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</si>
  <si>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</si>
  <si>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</si>
  <si>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</si>
  <si>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</si>
  <si>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</si>
  <si>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</si>
  <si>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</si>
  <si>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</si>
  <si>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</si>
  <si>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</si>
  <si>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</si>
  <si>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</si>
  <si>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</si>
  <si>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</si>
  <si>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</si>
  <si>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</si>
  <si>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</si>
  <si>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</si>
  <si>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</si>
  <si>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</si>
  <si>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</si>
  <si>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</si>
  <si>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</si>
  <si>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</si>
  <si>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</si>
  <si>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</si>
  <si>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</si>
  <si>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</si>
  <si>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</si>
  <si>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</si>
  <si>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</si>
  <si>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</si>
  <si>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</si>
  <si>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</si>
  <si>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</si>
  <si>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</si>
  <si>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</si>
  <si>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</si>
  <si>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</si>
  <si>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</si>
  <si>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</si>
  <si>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</si>
  <si>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</si>
  <si>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</si>
  <si>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</si>
  <si>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</si>
  <si>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</si>
  <si>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</si>
  <si>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</si>
  <si>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</si>
  <si>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</si>
  <si>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</si>
  <si>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</si>
  <si>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</si>
  <si>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</si>
  <si>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</si>
  <si>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</si>
  <si>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</si>
  <si>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</si>
  <si>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</si>
  <si>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</si>
  <si>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</si>
  <si>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</si>
  <si>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</si>
  <si>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</si>
  <si>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</si>
  <si>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</si>
  <si>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</si>
  <si>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</si>
  <si>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</si>
  <si>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</si>
  <si>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</si>
  <si>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</si>
  <si>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</si>
  <si>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</si>
  <si>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</si>
  <si>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</si>
  <si>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</si>
  <si>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</si>
  <si>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</si>
  <si>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</si>
  <si>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</si>
  <si>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</si>
  <si>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</si>
  <si>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</si>
  <si>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</si>
  <si>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</si>
  <si>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</si>
  <si>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</si>
  <si>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</si>
  <si>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</si>
  <si>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</si>
  <si>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</si>
  <si>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</si>
  <si>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</si>
  <si>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</si>
  <si>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</si>
  <si>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</si>
  <si>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</si>
  <si>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</si>
  <si>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</si>
  <si>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</si>
  <si>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</si>
  <si>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</si>
  <si>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</si>
  <si>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</si>
  <si>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</si>
  <si>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</si>
  <si>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</si>
  <si>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</si>
  <si>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</si>
  <si>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</si>
  <si>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</si>
  <si>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</si>
  <si>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</si>
  <si>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</si>
  <si>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</si>
  <si>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</si>
  <si>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</si>
  <si>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</si>
  <si>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</si>
  <si>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</si>
  <si>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</si>
  <si>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</si>
  <si>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</si>
  <si>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</si>
  <si>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</si>
  <si>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</si>
  <si>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</si>
  <si>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</si>
  <si>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</si>
  <si>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</si>
  <si>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</si>
  <si>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</si>
  <si>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</si>
  <si>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</si>
  <si>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</si>
  <si>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</si>
  <si>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</si>
  <si>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</si>
  <si>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</si>
  <si>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</si>
  <si>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</si>
  <si>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</si>
  <si>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</si>
  <si>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</si>
  <si>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</si>
  <si>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</si>
  <si>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</si>
  <si>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</si>
  <si>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</si>
  <si>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</si>
  <si>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</si>
  <si>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</si>
  <si>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</si>
  <si>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</si>
  <si>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</si>
  <si>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</si>
  <si>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</si>
  <si>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</si>
  <si>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</si>
  <si>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</si>
  <si>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</si>
  <si>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</si>
  <si>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</si>
  <si>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</si>
  <si>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</si>
  <si>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</si>
  <si>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</si>
  <si>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</si>
  <si>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</si>
  <si>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</si>
  <si>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</si>
  <si>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</si>
  <si>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</si>
  <si>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</si>
  <si>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</si>
  <si>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</si>
  <si>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</si>
  <si>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</si>
  <si>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</si>
  <si>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</si>
  <si>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</si>
  <si>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</si>
  <si>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</si>
  <si>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</si>
  <si>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</si>
  <si>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</si>
  <si>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</si>
  <si>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</si>
  <si>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</si>
  <si>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</si>
  <si>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</si>
  <si>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</si>
  <si>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</si>
  <si>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</si>
  <si>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</si>
  <si>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</si>
  <si>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</si>
  <si>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</si>
  <si>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</si>
  <si>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</si>
  <si>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</si>
  <si>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</si>
  <si>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</si>
  <si>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</si>
  <si>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</si>
  <si>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</si>
  <si>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</si>
  <si>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</si>
  <si>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</si>
  <si>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</si>
  <si>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</si>
  <si>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</si>
  <si>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</si>
  <si>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</si>
  <si>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</si>
  <si>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</si>
  <si>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</si>
  <si>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</si>
  <si>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</si>
  <si>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</si>
  <si>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</si>
  <si>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</si>
  <si>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</si>
  <si>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</si>
  <si>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</si>
  <si>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</si>
  <si>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</si>
  <si>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</si>
  <si>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</si>
  <si>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</si>
  <si>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</si>
  <si>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</si>
  <si>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</si>
  <si>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</si>
  <si>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</si>
  <si>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</si>
  <si>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</si>
  <si>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</si>
  <si>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</si>
  <si>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</si>
  <si>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</si>
  <si>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</si>
  <si>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</si>
  <si>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</si>
  <si>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</si>
  <si>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</si>
  <si>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</si>
  <si>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</si>
  <si>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</si>
  <si>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</si>
  <si>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</si>
  <si>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</si>
  <si>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</si>
  <si>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</si>
  <si>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</si>
  <si>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</si>
  <si>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</si>
  <si>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</si>
  <si>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</si>
  <si>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</si>
  <si>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</si>
  <si>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</si>
  <si>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</si>
  <si>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</si>
  <si>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</si>
  <si>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</si>
  <si>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</si>
  <si>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</si>
  <si>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</si>
  <si>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</si>
  <si>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</si>
  <si>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</si>
  <si>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</si>
  <si>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</si>
  <si>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</si>
  <si>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</si>
  <si>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</si>
  <si>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</si>
  <si>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</si>
  <si>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</si>
  <si>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</si>
  <si>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</si>
  <si>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</si>
  <si>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</si>
  <si>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</si>
  <si>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</si>
  <si>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</si>
  <si>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</si>
  <si>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</si>
  <si>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</si>
  <si>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</si>
  <si>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</si>
  <si>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</si>
  <si>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</si>
  <si>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</si>
  <si>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</si>
  <si>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</si>
  <si>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</si>
  <si>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</si>
  <si>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</si>
  <si>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</si>
  <si>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</si>
  <si>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</si>
  <si>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</si>
  <si>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</si>
  <si>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</si>
  <si>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</si>
  <si>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</si>
  <si>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</si>
  <si>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</si>
  <si>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</si>
  <si>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</si>
  <si>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</si>
  <si>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</si>
  <si>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</si>
  <si>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</si>
  <si>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</si>
  <si>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</si>
  <si>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</si>
  <si>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</si>
  <si>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</si>
  <si>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</si>
  <si>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</si>
  <si>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</si>
  <si>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</si>
  <si>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</si>
  <si>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</si>
  <si>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</si>
  <si>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</si>
  <si>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</si>
  <si>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</si>
  <si>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</si>
  <si>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</si>
  <si>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</si>
  <si>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</si>
  <si>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</si>
  <si>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</si>
  <si>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</si>
  <si>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</si>
  <si>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</si>
  <si>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</si>
  <si>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</si>
  <si>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</si>
  <si>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</si>
  <si>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</si>
  <si>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</si>
  <si>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</si>
  <si>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</si>
  <si>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</si>
  <si>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</si>
  <si>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</si>
  <si>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</si>
  <si>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</si>
  <si>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</si>
  <si>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</si>
  <si>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</si>
  <si>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</si>
  <si>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</si>
  <si>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</si>
  <si>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</si>
  <si>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</si>
  <si>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</si>
  <si>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</si>
  <si>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</si>
  <si>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</si>
  <si>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</si>
  <si>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</si>
  <si>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</si>
  <si>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</si>
  <si>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</si>
  <si>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</si>
  <si>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</si>
  <si>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</si>
  <si>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</si>
  <si>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</si>
  <si>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</si>
  <si>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</si>
  <si>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</si>
  <si>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</si>
  <si>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</si>
  <si>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</si>
  <si>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</si>
  <si>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</si>
  <si>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</si>
  <si>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</si>
  <si>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</si>
  <si>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</si>
  <si>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</si>
  <si>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</si>
  <si>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</si>
  <si>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</si>
  <si>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</si>
  <si>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</si>
  <si>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</si>
  <si>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</si>
  <si>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</si>
  <si>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</si>
  <si>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</si>
  <si>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</si>
  <si>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</si>
  <si>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</si>
  <si>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</si>
  <si>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</si>
  <si>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</si>
  <si>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</si>
  <si>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</si>
  <si>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</si>
  <si>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</si>
  <si>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</si>
  <si>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</si>
  <si>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</si>
  <si>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</si>
  <si>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</si>
  <si>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</si>
  <si>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</si>
  <si>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</si>
  <si>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</si>
  <si>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</si>
  <si>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</si>
  <si>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</si>
  <si>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</si>
  <si>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</si>
  <si>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</si>
  <si>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</si>
  <si>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</si>
  <si>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</si>
  <si>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</si>
  <si>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</si>
  <si>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</si>
  <si>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</si>
  <si>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</si>
  <si>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</si>
  <si>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</si>
  <si>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</si>
  <si>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</si>
  <si>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</si>
  <si>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</si>
  <si>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</si>
  <si>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</si>
  <si>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</si>
  <si>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</si>
  <si>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</si>
  <si>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</si>
  <si>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</si>
  <si>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</si>
  <si>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</si>
  <si>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</si>
  <si>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</si>
  <si>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</si>
  <si>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</si>
  <si>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</si>
  <si>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</si>
  <si>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</si>
  <si>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</si>
  <si>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</si>
  <si>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</si>
  <si>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</si>
  <si>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</si>
  <si>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</si>
  <si>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</si>
  <si>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</si>
  <si>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</si>
  <si>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</si>
  <si>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</si>
  <si>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</si>
  <si>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</si>
  <si>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</si>
  <si>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</si>
  <si>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</si>
  <si>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</si>
  <si>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</si>
  <si>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</si>
  <si>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</si>
  <si>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</si>
  <si>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</si>
  <si>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</si>
  <si>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</si>
  <si>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</si>
  <si>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</si>
  <si>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</si>
  <si>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</si>
  <si>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</si>
  <si>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</si>
  <si>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</si>
  <si>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</si>
  <si>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</si>
  <si>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</si>
  <si>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</si>
  <si>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</si>
  <si>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</si>
  <si>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</si>
  <si>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</si>
  <si>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</si>
  <si>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</si>
  <si>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</si>
  <si>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</si>
  <si>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</si>
  <si>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</si>
  <si>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</si>
  <si>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</si>
  <si>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</si>
  <si>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</si>
  <si>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</si>
  <si>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</si>
  <si>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</si>
  <si>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</si>
  <si>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</si>
  <si>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</si>
  <si>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</si>
  <si>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</si>
  <si>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</si>
  <si>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</si>
  <si>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</si>
  <si>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</si>
  <si>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</si>
  <si>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</si>
  <si>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</si>
  <si>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</si>
  <si>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</si>
  <si>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</si>
  <si>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</si>
  <si>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</si>
  <si>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</si>
  <si>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</si>
  <si>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</si>
  <si>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</si>
  <si>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</si>
  <si>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</si>
  <si>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</si>
  <si>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</si>
  <si>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</si>
  <si>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</si>
  <si>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</si>
  <si>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</si>
  <si>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</si>
  <si>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</si>
  <si>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</si>
  <si>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</si>
  <si>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</si>
  <si>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</si>
  <si>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</si>
  <si>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</si>
  <si>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</si>
  <si>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</si>
  <si>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</si>
  <si>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</si>
  <si>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</si>
  <si>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</si>
  <si>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</si>
  <si>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</si>
  <si>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</si>
  <si>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</si>
  <si>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</si>
  <si>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</si>
  <si>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</si>
  <si>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</si>
  <si>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</si>
  <si>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</si>
  <si>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</si>
  <si>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</si>
  <si>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</si>
  <si>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</si>
  <si>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</si>
  <si>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</si>
  <si>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</si>
  <si>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</si>
  <si>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</si>
  <si>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</si>
  <si>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</si>
  <si>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</si>
  <si>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</si>
  <si>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</si>
  <si>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</si>
  <si>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</si>
  <si>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</si>
  <si>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</si>
  <si>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</si>
  <si>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</si>
  <si>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</si>
  <si>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</si>
  <si>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</si>
  <si>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</si>
  <si>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</si>
  <si>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</si>
  <si>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</si>
  <si>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</si>
  <si>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</si>
  <si>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</si>
  <si>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</si>
  <si>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</si>
  <si>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</si>
  <si>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</si>
  <si>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</si>
  <si>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</si>
  <si>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</si>
  <si>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</si>
  <si>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</si>
  <si>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</si>
  <si>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</si>
  <si>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</si>
  <si>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</si>
  <si>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</si>
  <si>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</si>
  <si>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</si>
  <si>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</si>
  <si>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</si>
  <si>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</si>
  <si>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</si>
  <si>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</si>
  <si>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</si>
  <si>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</si>
  <si>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</si>
  <si>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</si>
  <si>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</si>
  <si>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</si>
  <si>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</si>
  <si>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</si>
  <si>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</si>
  <si>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</si>
  <si>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</si>
  <si>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</si>
  <si>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</si>
  <si>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</si>
  <si>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</si>
  <si>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</si>
  <si>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</si>
  <si>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</si>
  <si>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</si>
  <si>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</si>
  <si>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</si>
  <si>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</si>
  <si>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</si>
  <si>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</si>
  <si>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</si>
  <si>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</si>
  <si>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</si>
  <si>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</si>
  <si>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</si>
  <si>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</si>
  <si>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</si>
  <si>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</si>
  <si>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</si>
  <si>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</si>
  <si>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</si>
  <si>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</si>
  <si>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</si>
  <si>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</si>
  <si>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</si>
  <si>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</si>
  <si>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</si>
  <si>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</si>
  <si>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</si>
  <si>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</si>
  <si>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</si>
  <si>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</si>
  <si>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</si>
  <si>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</si>
  <si>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</si>
  <si>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</si>
  <si>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</si>
  <si>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</si>
  <si>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</si>
  <si>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</si>
  <si>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</si>
  <si>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</si>
  <si>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</si>
  <si>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</si>
  <si>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</si>
  <si>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</si>
  <si>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</si>
  <si>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</si>
  <si>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</si>
  <si>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</si>
  <si>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</si>
  <si>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</si>
  <si>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</si>
  <si>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</si>
  <si>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</si>
  <si>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</si>
  <si>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</si>
  <si>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</si>
  <si>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</si>
  <si>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</si>
  <si>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</si>
  <si>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</si>
  <si>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</si>
  <si>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</si>
  <si>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</si>
  <si>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</si>
  <si>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</si>
  <si>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</si>
  <si>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</si>
  <si>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</si>
  <si>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</si>
  <si>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</si>
  <si>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</si>
  <si>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</si>
  <si>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</si>
  <si>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</si>
  <si>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</si>
  <si>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</si>
  <si>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</si>
  <si>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</si>
  <si>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</si>
  <si>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</si>
  <si>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</si>
  <si>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</si>
  <si>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</si>
  <si>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</si>
  <si>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</si>
  <si>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</si>
  <si>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</si>
  <si>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</si>
  <si>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</si>
  <si>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</si>
  <si>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</si>
  <si>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</si>
  <si>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</si>
  <si>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</si>
  <si>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</si>
  <si>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</si>
  <si>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</si>
  <si>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</si>
  <si>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</si>
  <si>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</si>
  <si>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</si>
  <si>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</si>
  <si>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</si>
  <si>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</si>
  <si>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</si>
  <si>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</si>
  <si>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</si>
  <si>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</si>
  <si>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</si>
  <si>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</si>
  <si>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</si>
  <si>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</si>
  <si>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</si>
  <si>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</si>
  <si>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</si>
  <si>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</si>
  <si>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</si>
  <si>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</si>
  <si>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</si>
  <si>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</si>
  <si>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</si>
  <si>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</si>
  <si>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</si>
  <si>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</si>
  <si>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</si>
  <si>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</si>
  <si>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</si>
  <si>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</si>
  <si>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</si>
  <si>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</si>
  <si>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</si>
  <si>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</si>
  <si>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</si>
  <si>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</si>
  <si>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</si>
  <si>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</si>
  <si>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</si>
  <si>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</si>
  <si>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</si>
  <si>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</si>
  <si>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</si>
  <si>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</si>
  <si>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</si>
  <si>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</si>
  <si>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</si>
  <si>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</si>
  <si>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</si>
  <si>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</si>
  <si>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</si>
  <si>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</si>
  <si>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</si>
  <si>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</si>
  <si>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</si>
  <si>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</si>
  <si>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</si>
  <si>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</si>
  <si>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</si>
  <si>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</si>
  <si>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</si>
  <si>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</si>
  <si>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</si>
  <si>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</si>
  <si>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</si>
  <si>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</si>
  <si>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</si>
  <si>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</si>
  <si>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</si>
  <si>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</si>
  <si>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</si>
  <si>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</si>
  <si>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</si>
  <si>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</si>
  <si>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</si>
  <si>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</si>
  <si>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</si>
  <si>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</si>
  <si>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</si>
  <si>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</si>
  <si>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</si>
  <si>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</si>
  <si>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</si>
  <si>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</si>
  <si>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</si>
  <si>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</si>
  <si>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</si>
  <si>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</si>
  <si>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</si>
  <si>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</si>
  <si>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</si>
  <si>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</si>
  <si>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</si>
  <si>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</si>
  <si>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</si>
  <si>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</si>
  <si>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</si>
  <si>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</si>
  <si>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</si>
  <si>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</si>
  <si>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</si>
  <si>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</si>
  <si>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</si>
  <si>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</si>
  <si>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</si>
  <si>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</si>
  <si>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</si>
  <si>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</si>
  <si>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</si>
  <si>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</si>
  <si>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</si>
  <si>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</si>
  <si>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</si>
  <si>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</si>
  <si>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</si>
  <si>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</si>
  <si>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</si>
  <si>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</si>
  <si>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</si>
  <si>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</si>
  <si>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</si>
  <si>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</si>
  <si>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</si>
  <si>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</si>
  <si>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</si>
  <si>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</si>
  <si>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</si>
  <si>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</si>
  <si>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</si>
  <si>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</si>
  <si>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</si>
  <si>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</si>
  <si>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</si>
  <si>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</si>
  <si>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</si>
  <si>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</si>
  <si>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</si>
  <si>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</si>
  <si>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</si>
  <si>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</si>
  <si>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</si>
  <si>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</si>
  <si>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</si>
  <si>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</si>
  <si>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</si>
  <si>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</si>
  <si>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</si>
  <si>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</si>
  <si>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</si>
  <si>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</si>
  <si>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</si>
  <si>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</si>
  <si>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</si>
  <si>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</si>
  <si>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</si>
  <si>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</si>
  <si>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</si>
  <si>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</si>
  <si>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</si>
  <si>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</si>
  <si>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</si>
  <si>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</si>
  <si>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</si>
  <si>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</si>
  <si>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</si>
  <si>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</si>
  <si>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</si>
  <si>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</si>
  <si>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</si>
  <si>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</si>
  <si>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</si>
  <si>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</si>
  <si>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</si>
  <si>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</si>
  <si>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</si>
  <si>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</si>
  <si>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</si>
  <si>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</si>
  <si>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</si>
  <si>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</si>
  <si>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</si>
  <si>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</si>
  <si>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</si>
  <si>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</si>
  <si>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</si>
  <si>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</si>
  <si>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</si>
  <si>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</si>
  <si>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</si>
  <si>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</si>
  <si>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</si>
  <si>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</si>
  <si>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</si>
  <si>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</si>
  <si>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</si>
  <si>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</si>
  <si>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</si>
  <si>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</si>
  <si>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</si>
  <si>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</si>
  <si>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</si>
  <si>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</si>
  <si>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</si>
  <si>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</si>
  <si>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</si>
  <si>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</si>
  <si>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</si>
  <si>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</si>
  <si>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</si>
  <si>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</si>
  <si>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</si>
  <si>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</si>
  <si>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</si>
  <si>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</si>
  <si>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</si>
  <si>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</si>
  <si>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</si>
  <si>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</si>
  <si>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</si>
  <si>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</si>
  <si>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</si>
  <si>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</si>
  <si>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</si>
  <si>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</si>
  <si>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</si>
  <si>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</si>
  <si>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</si>
  <si>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</si>
  <si>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</si>
  <si>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</si>
  <si>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</si>
  <si>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</si>
  <si>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</si>
  <si>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</si>
  <si>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</si>
  <si>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</si>
  <si>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</si>
  <si>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</si>
  <si>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</si>
  <si>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</si>
  <si>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</si>
  <si>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</si>
  <si>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</si>
  <si>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</si>
  <si>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</si>
  <si>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</si>
  <si>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</si>
  <si>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</si>
  <si>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</si>
  <si>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</si>
  <si>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</si>
  <si>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</si>
  <si>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</si>
  <si>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</si>
  <si>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</si>
  <si>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</si>
  <si>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</si>
  <si>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</si>
  <si>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</si>
  <si>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</si>
  <si>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</si>
  <si>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</si>
  <si>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</si>
  <si>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</si>
  <si>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</si>
  <si>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</si>
  <si>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</si>
  <si>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</si>
  <si>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</si>
  <si>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</si>
  <si>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</si>
  <si>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</si>
  <si>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</si>
  <si>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</si>
  <si>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</si>
  <si>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</si>
  <si>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</si>
  <si>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</si>
  <si>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</si>
  <si>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</si>
  <si>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</si>
  <si>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</si>
  <si>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</si>
  <si>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</si>
  <si>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</si>
  <si>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</si>
  <si>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</si>
  <si>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</si>
  <si>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</si>
  <si>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</si>
  <si>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</si>
  <si>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</si>
  <si>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</si>
  <si>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</si>
  <si>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</si>
  <si>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</si>
  <si>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</si>
  <si>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</si>
  <si>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</si>
  <si>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</si>
  <si>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</si>
  <si>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</si>
  <si>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</si>
  <si>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</si>
  <si>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</si>
  <si>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</si>
  <si>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</si>
  <si>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</si>
  <si>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</si>
  <si>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</si>
  <si>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</si>
  <si>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</si>
  <si>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</si>
  <si>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</si>
  <si>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</si>
  <si>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</si>
  <si>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</si>
  <si>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</si>
  <si>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</si>
  <si>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</si>
  <si>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</si>
  <si>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</si>
  <si>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</si>
  <si>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</si>
  <si>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</si>
  <si>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</si>
  <si>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</si>
  <si>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</si>
  <si>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</si>
  <si>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</si>
  <si>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</si>
  <si>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</si>
  <si>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</si>
  <si>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</si>
  <si>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</si>
  <si>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</si>
  <si>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</si>
  <si>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</si>
  <si>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</si>
  <si>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</si>
  <si>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</si>
  <si>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</si>
  <si>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</si>
  <si>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</si>
  <si>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</si>
  <si>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</si>
  <si>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</si>
  <si>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</si>
  <si>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</si>
  <si>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</si>
  <si>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</si>
  <si>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</si>
  <si>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</si>
  <si>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</si>
  <si>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</si>
  <si>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</si>
  <si>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</si>
  <si>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</si>
  <si>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</si>
  <si>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</si>
  <si>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</si>
  <si>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</si>
  <si>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</si>
  <si>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</si>
  <si>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</si>
  <si>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</si>
  <si>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</si>
  <si>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</si>
  <si>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</si>
  <si>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</si>
  <si>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</si>
  <si>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</si>
  <si>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</si>
  <si>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</si>
  <si>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</si>
  <si>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</si>
  <si>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</si>
  <si>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</si>
  <si>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</si>
  <si>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</si>
  <si>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</si>
  <si>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</si>
  <si>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</si>
  <si>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</si>
  <si>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</si>
  <si>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</si>
  <si>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</si>
  <si>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</si>
  <si>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</si>
  <si>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</si>
  <si>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</si>
  <si>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</si>
  <si>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</si>
  <si>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</si>
  <si>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</si>
  <si>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</si>
  <si>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</si>
  <si>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</si>
  <si>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</si>
  <si>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</si>
  <si>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</si>
  <si>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</si>
  <si>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</si>
  <si>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</si>
  <si>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</si>
  <si>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</si>
  <si>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</si>
  <si>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</si>
  <si>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</si>
  <si>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</si>
  <si>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</si>
  <si>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</si>
  <si>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</si>
  <si>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</si>
  <si>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</si>
  <si>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</si>
  <si>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</si>
  <si>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</si>
  <si>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</si>
  <si>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</si>
  <si>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</si>
  <si>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</si>
  <si>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</si>
  <si>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</si>
  <si>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</si>
  <si>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</si>
  <si>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</si>
  <si>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</si>
  <si>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</si>
  <si>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</si>
  <si>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</si>
  <si>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</si>
  <si>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</si>
  <si>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</si>
  <si>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</si>
  <si>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</si>
  <si>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</si>
  <si>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</si>
  <si>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</si>
  <si>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</si>
  <si>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</si>
  <si>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</si>
  <si>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</si>
  <si>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</si>
  <si>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</si>
  <si>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</si>
  <si>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</si>
  <si>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</si>
  <si>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</si>
  <si>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</si>
  <si>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</si>
  <si>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</si>
  <si>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</si>
  <si>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</si>
  <si>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</si>
  <si>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</si>
  <si>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</si>
  <si>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</si>
  <si>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</si>
  <si>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</si>
  <si>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</si>
  <si>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</si>
  <si>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</si>
  <si>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</si>
  <si>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</si>
  <si>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</si>
  <si>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</si>
  <si>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</si>
  <si>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</si>
  <si>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</si>
  <si>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</si>
  <si>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</si>
  <si>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</si>
  <si>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</si>
  <si>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</si>
  <si>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</si>
  <si>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</si>
  <si>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</si>
  <si>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</si>
  <si>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</si>
  <si>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</si>
  <si>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</si>
  <si>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</si>
  <si>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</si>
  <si>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</si>
  <si>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</si>
  <si>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</si>
  <si>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</si>
  <si>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</si>
  <si>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</si>
  <si>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</si>
  <si>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</si>
  <si>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</si>
  <si>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</si>
  <si>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</si>
  <si>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</si>
  <si>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</si>
  <si>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</si>
  <si>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</si>
  <si>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</si>
  <si>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</si>
  <si>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</si>
  <si>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</si>
  <si>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</si>
  <si>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</si>
  <si>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</si>
  <si>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</si>
  <si>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</si>
  <si>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</si>
  <si>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</si>
  <si>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</si>
  <si>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</si>
  <si>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</si>
  <si>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</si>
  <si>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</si>
  <si>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</si>
  <si>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</si>
  <si>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</si>
  <si>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</si>
  <si>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</si>
  <si>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</si>
  <si>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</si>
  <si>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</si>
  <si>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</si>
  <si>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</si>
  <si>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</si>
  <si>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</si>
  <si>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</si>
  <si>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</si>
  <si>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</si>
  <si>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</si>
  <si>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</si>
  <si>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</si>
  <si>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</si>
  <si>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</si>
  <si>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</si>
  <si>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</si>
  <si>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</si>
  <si>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</si>
  <si>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</si>
  <si>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</si>
  <si>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</si>
  <si>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</si>
  <si>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</si>
  <si>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</si>
  <si>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</si>
  <si>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</si>
  <si>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</si>
  <si>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</si>
  <si>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</si>
  <si>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</si>
  <si>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</si>
  <si>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</si>
  <si>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</si>
  <si>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</si>
  <si>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</si>
  <si>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</si>
  <si>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</si>
  <si>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</si>
  <si>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</si>
  <si>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</si>
  <si>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</si>
  <si>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</si>
  <si>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</si>
  <si>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</si>
  <si>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</si>
  <si>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</si>
  <si>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</si>
  <si>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</si>
  <si>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</si>
  <si>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</si>
  <si>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</si>
  <si>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</si>
  <si>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</si>
  <si>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</si>
  <si>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</si>
  <si>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</si>
  <si>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</si>
  <si>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</si>
  <si>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</si>
  <si>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</si>
  <si>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</si>
  <si>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</si>
  <si>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</si>
  <si>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</si>
  <si>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</si>
  <si>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</si>
  <si>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</si>
  <si>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</si>
  <si>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</si>
  <si>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</si>
  <si>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</si>
  <si>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</si>
  <si>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</si>
  <si>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</si>
  <si>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</si>
  <si>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</si>
  <si>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</si>
  <si>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</si>
  <si>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</si>
  <si>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</si>
  <si>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</si>
  <si>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</si>
  <si>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</si>
  <si>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</si>
  <si>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</si>
  <si>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</si>
  <si>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</si>
  <si>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</si>
  <si>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</si>
  <si>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</si>
  <si>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</si>
  <si>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</si>
  <si>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</si>
  <si>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</si>
  <si>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</si>
  <si>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</si>
  <si>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</si>
  <si>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</si>
  <si>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</si>
  <si>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</si>
  <si>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</si>
  <si>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</si>
  <si>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</si>
  <si>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</si>
  <si>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</si>
  <si>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</si>
  <si>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</si>
  <si>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</si>
  <si>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</si>
  <si>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</si>
  <si>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</si>
  <si>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</si>
  <si>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</si>
  <si>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</si>
  <si>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</si>
  <si>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</si>
  <si>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</si>
  <si>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</si>
  <si>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</si>
  <si>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</si>
  <si>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</si>
  <si>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</si>
  <si>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</si>
  <si>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</si>
  <si>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</si>
  <si>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</si>
  <si>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</si>
  <si>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</si>
  <si>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</si>
  <si>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</si>
  <si>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</si>
  <si>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</si>
  <si>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</si>
  <si>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</si>
  <si>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</si>
  <si>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</si>
  <si>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</si>
  <si>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</si>
  <si>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</si>
  <si>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</si>
  <si>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</si>
  <si>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</si>
  <si>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</si>
  <si>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</si>
  <si>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</si>
  <si>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</si>
  <si>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</si>
  <si>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</si>
  <si>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</si>
  <si>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</si>
  <si>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</si>
  <si>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</si>
  <si>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</si>
  <si>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</si>
  <si>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</si>
  <si>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</si>
  <si>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</si>
  <si>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</si>
  <si>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</si>
  <si>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</si>
  <si>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</si>
  <si>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</si>
  <si>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</si>
  <si>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</si>
  <si>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</si>
  <si>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</si>
  <si>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</si>
  <si>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</si>
  <si>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</si>
  <si>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</si>
  <si>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</si>
  <si>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</si>
  <si>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</si>
  <si>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</si>
  <si>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</si>
  <si>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</si>
  <si>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</si>
  <si>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</si>
  <si>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</si>
  <si>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</si>
  <si>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</si>
  <si>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</si>
  <si>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</si>
  <si>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</si>
  <si>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</si>
  <si>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</si>
  <si>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</si>
  <si>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</si>
  <si>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</si>
  <si>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</si>
  <si>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</si>
  <si>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</si>
  <si>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</si>
  <si>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</si>
  <si>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</si>
  <si>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</si>
  <si>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</si>
  <si>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</si>
  <si>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</si>
  <si>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</si>
  <si>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</si>
  <si>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</si>
  <si>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</si>
  <si>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</si>
  <si>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</si>
  <si>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</si>
  <si>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</si>
  <si>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</si>
  <si>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</si>
  <si>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</si>
  <si>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</si>
  <si>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</si>
  <si>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</si>
  <si>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</si>
  <si>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</si>
  <si>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</si>
  <si>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</si>
  <si>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</si>
  <si>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</si>
  <si>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</si>
  <si>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</si>
  <si>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</si>
  <si>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</si>
  <si>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</si>
  <si>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</si>
  <si>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</si>
  <si>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</si>
  <si>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</si>
  <si>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</si>
  <si>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</si>
  <si>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</si>
  <si>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</si>
  <si>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</si>
  <si>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</si>
  <si>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</si>
  <si>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</si>
  <si>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</si>
  <si>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</si>
  <si>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</si>
  <si>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</si>
  <si>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</si>
  <si>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</si>
  <si>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</si>
  <si>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</si>
  <si>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</si>
  <si>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</si>
  <si>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</si>
  <si>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</si>
  <si>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</si>
  <si>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</si>
  <si>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</si>
  <si>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</si>
  <si>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</si>
  <si>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</si>
  <si>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</si>
  <si>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</si>
  <si>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</si>
  <si>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</si>
  <si>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</si>
  <si>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</si>
  <si>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</si>
  <si>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</si>
  <si>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</si>
  <si>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</si>
  <si>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</si>
  <si>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</si>
  <si>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</si>
  <si>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</si>
  <si>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</si>
  <si>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</si>
  <si>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</si>
  <si>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</si>
  <si>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</si>
  <si>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</si>
  <si>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</si>
  <si>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</si>
  <si>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</si>
  <si>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</si>
  <si>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</si>
  <si>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</si>
  <si>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</si>
  <si>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</si>
  <si>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</si>
  <si>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</si>
  <si>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</si>
  <si>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</si>
  <si>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</si>
  <si>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</si>
  <si>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</si>
  <si>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</si>
  <si>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</si>
  <si>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</si>
  <si>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</si>
  <si>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</si>
  <si>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</si>
  <si>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</si>
  <si>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</si>
  <si>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</si>
  <si>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</si>
  <si>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</si>
  <si>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</si>
  <si>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</si>
  <si>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</si>
  <si>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</si>
  <si>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</si>
  <si>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</si>
  <si>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</si>
  <si>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</si>
  <si>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</si>
  <si>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</si>
  <si>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</si>
  <si>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</si>
  <si>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</si>
  <si>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</si>
  <si>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</si>
  <si>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</si>
  <si>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</si>
  <si>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</si>
  <si>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</si>
  <si>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</si>
  <si>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</si>
  <si>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</si>
  <si>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</si>
  <si>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</si>
  <si>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</si>
  <si>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</si>
  <si>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</si>
  <si>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</si>
  <si>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</si>
  <si>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</si>
  <si>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</si>
  <si>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</si>
  <si>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</si>
  <si>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</si>
  <si>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</si>
  <si>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</si>
  <si>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</si>
  <si>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</si>
  <si>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</si>
  <si>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</si>
  <si>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</si>
  <si>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</si>
  <si>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</si>
  <si>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</si>
  <si>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</si>
  <si>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</si>
  <si>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</si>
  <si>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</si>
  <si>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</si>
  <si>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</si>
  <si>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</si>
  <si>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</si>
  <si>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</si>
  <si>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</si>
  <si>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</si>
  <si>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</si>
  <si>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</si>
  <si>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</si>
  <si>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</si>
  <si>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</si>
  <si>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</si>
  <si>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</si>
  <si>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</si>
  <si>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</si>
  <si>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</si>
  <si>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</si>
  <si>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</si>
  <si>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</si>
  <si>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</si>
  <si>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</si>
  <si>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</si>
  <si>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</si>
  <si>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</si>
  <si>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</si>
  <si>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</si>
  <si>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</si>
  <si>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</si>
  <si>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</si>
  <si>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</si>
  <si>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</si>
  <si>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</si>
  <si>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</si>
  <si>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</si>
  <si>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</si>
  <si>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</si>
  <si>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</si>
  <si>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</si>
  <si>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</si>
  <si>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</si>
  <si>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</si>
  <si>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</si>
  <si>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</si>
  <si>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</si>
  <si>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</si>
  <si>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</si>
  <si>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</si>
  <si>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</si>
  <si>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</si>
  <si>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</si>
  <si>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</si>
  <si>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</si>
  <si>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</si>
  <si>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</si>
  <si>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</si>
  <si>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</si>
  <si>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</si>
  <si>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</si>
  <si>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</si>
  <si>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</si>
  <si>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</si>
  <si>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</si>
  <si>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</si>
  <si>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</si>
  <si>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</si>
  <si>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</si>
  <si>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</si>
  <si>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</si>
  <si>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</si>
  <si>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</si>
  <si>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</si>
  <si>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</si>
  <si>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</si>
  <si>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</si>
  <si>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</si>
  <si>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</si>
  <si>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</si>
  <si>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</si>
  <si>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</si>
  <si>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</si>
  <si>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</si>
  <si>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</si>
  <si>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</si>
  <si>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</si>
  <si>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</si>
  <si>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</si>
  <si>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</si>
  <si>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</si>
  <si>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</si>
  <si>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</si>
  <si>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</si>
  <si>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</si>
  <si>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</si>
  <si>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</si>
  <si>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</si>
  <si>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</si>
  <si>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</si>
  <si>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</si>
  <si>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</si>
  <si>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</si>
  <si>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</si>
  <si>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</si>
  <si>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</si>
  <si>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</si>
  <si>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</si>
  <si>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</si>
  <si>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</si>
  <si>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</si>
  <si>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</si>
  <si>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</si>
  <si>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</si>
  <si>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</si>
  <si>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</si>
  <si>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</si>
  <si>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</si>
  <si>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</si>
  <si>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</si>
  <si>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</si>
  <si>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</si>
  <si>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</si>
  <si>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</si>
  <si>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</si>
  <si>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</si>
  <si>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</si>
  <si>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</si>
  <si>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</si>
  <si>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</si>
  <si>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</si>
  <si>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</si>
  <si>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</si>
  <si>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</si>
  <si>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</si>
  <si>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</si>
  <si>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</si>
  <si>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</si>
  <si>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</si>
  <si>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</si>
  <si>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</si>
  <si>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</si>
  <si>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</si>
  <si>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</si>
  <si>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</si>
  <si>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</si>
  <si>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</si>
  <si>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</si>
  <si>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</si>
  <si>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</si>
  <si>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</si>
  <si>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</si>
  <si>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</si>
  <si>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</si>
  <si>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</si>
  <si>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</si>
  <si>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</si>
  <si>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</si>
  <si>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</si>
  <si>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</si>
  <si>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</si>
  <si>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</si>
  <si>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</si>
  <si>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</si>
  <si>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</si>
  <si>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</si>
  <si>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</si>
  <si>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</si>
  <si>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</si>
  <si>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</si>
  <si>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</si>
  <si>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</si>
  <si>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</si>
  <si>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</si>
  <si>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</si>
  <si>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</si>
  <si>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</si>
  <si>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</si>
  <si>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</si>
  <si>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</si>
  <si>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</si>
  <si>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</si>
  <si>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</si>
  <si>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</si>
  <si>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</si>
  <si>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</si>
  <si>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</si>
  <si>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</si>
  <si>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</si>
  <si>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</si>
  <si>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</si>
  <si>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</si>
  <si>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</si>
  <si>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</si>
  <si>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</si>
  <si>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</si>
  <si>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</si>
  <si>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</si>
  <si>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</si>
  <si>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</si>
  <si>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</si>
  <si>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</si>
  <si>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</si>
  <si>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</si>
  <si>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</si>
  <si>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</si>
  <si>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</si>
  <si>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</si>
  <si>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</si>
  <si>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</si>
  <si>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</si>
  <si>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</si>
  <si>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</si>
  <si>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</si>
  <si>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</si>
  <si>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</si>
  <si>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</si>
  <si>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</si>
  <si>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</si>
  <si>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</si>
  <si>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</si>
  <si>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</si>
  <si>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</si>
  <si>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</si>
  <si>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</si>
  <si>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</si>
  <si>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</si>
  <si>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</si>
  <si>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</si>
  <si>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</si>
  <si>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</si>
  <si>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</si>
  <si>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</si>
  <si>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</si>
  <si>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</si>
  <si>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</si>
  <si>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</si>
  <si>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</si>
  <si>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</si>
  <si>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</si>
  <si>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</si>
  <si>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</si>
  <si>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</si>
  <si>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</si>
  <si>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</si>
  <si>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</si>
  <si>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</si>
  <si>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</si>
  <si>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</si>
  <si>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</si>
  <si>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</si>
  <si>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</si>
  <si>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</si>
  <si>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</si>
  <si>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</si>
  <si>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</si>
  <si>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</si>
  <si>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</si>
  <si>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</si>
  <si>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</si>
  <si>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</si>
  <si>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</si>
  <si>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</si>
  <si>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</si>
  <si>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</si>
  <si>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</si>
  <si>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</si>
  <si>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</si>
  <si>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</si>
  <si>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</si>
  <si>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</si>
  <si>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</si>
  <si>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</si>
  <si>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</si>
  <si>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</si>
  <si>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</si>
  <si>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</si>
  <si>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</si>
  <si>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</si>
  <si>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</si>
  <si>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</si>
  <si>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</si>
  <si>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</si>
  <si>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</si>
  <si>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</si>
  <si>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</si>
  <si>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</si>
  <si>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</si>
  <si>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</si>
  <si>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</si>
  <si>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</si>
  <si>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</si>
  <si>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</si>
  <si>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</si>
  <si>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</si>
  <si>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</si>
  <si>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</si>
  <si>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</si>
  <si>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</si>
  <si>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</si>
  <si>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</si>
  <si>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</si>
  <si>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</si>
  <si>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</si>
  <si>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</si>
  <si>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</si>
  <si>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</si>
  <si>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</si>
  <si>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</si>
  <si>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</si>
  <si>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</si>
  <si>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</si>
  <si>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</si>
  <si>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</si>
  <si>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</si>
  <si>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</si>
  <si>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</si>
  <si>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</si>
  <si>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</si>
  <si>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</si>
  <si>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</si>
  <si>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</si>
  <si>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</si>
  <si>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</si>
  <si>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</si>
  <si>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</si>
  <si>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</si>
  <si>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</si>
  <si>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</si>
  <si>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</si>
  <si>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</si>
  <si>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</si>
  <si>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</si>
  <si>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</si>
  <si>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</si>
  <si>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</si>
  <si>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</si>
  <si>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</si>
  <si>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</si>
  <si>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</si>
  <si>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</si>
  <si>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</si>
  <si>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</si>
  <si>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</si>
  <si>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</si>
  <si>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</si>
  <si>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</si>
  <si>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</si>
  <si>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</si>
  <si>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</si>
  <si>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</si>
  <si>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</si>
  <si>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</si>
  <si>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</si>
  <si>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</si>
  <si>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</si>
  <si>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</si>
  <si>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</si>
  <si>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</si>
  <si>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</si>
  <si>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</si>
  <si>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</si>
  <si>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</si>
  <si>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</si>
  <si>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</si>
  <si>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</si>
  <si>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</si>
  <si>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</si>
  <si>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</si>
  <si>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</si>
  <si>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</si>
  <si>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</si>
  <si>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</si>
  <si>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</si>
  <si>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</si>
  <si>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</si>
  <si>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</si>
  <si>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</si>
  <si>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</si>
  <si>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</si>
  <si>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</si>
  <si>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</si>
  <si>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</si>
  <si>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</si>
  <si>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</si>
  <si>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</si>
  <si>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</si>
  <si>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</si>
  <si>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</si>
  <si>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</si>
  <si>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</si>
  <si>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</si>
  <si>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</si>
  <si>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</si>
  <si>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</si>
  <si>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</si>
  <si>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</si>
  <si>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</si>
  <si>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</si>
  <si>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</si>
  <si>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</si>
  <si>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</si>
  <si>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</si>
  <si>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</si>
  <si>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</si>
  <si>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</si>
  <si>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</si>
  <si>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</si>
  <si>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</si>
  <si>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</si>
  <si>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</si>
  <si>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</si>
  <si>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</si>
  <si>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</si>
  <si>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</si>
  <si>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</si>
  <si>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</si>
  <si>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</si>
  <si>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</si>
  <si>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</si>
  <si>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</si>
  <si>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</si>
  <si>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</si>
  <si>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</si>
  <si>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</si>
  <si>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</si>
  <si>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</si>
  <si>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</si>
  <si>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</si>
  <si>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</si>
  <si>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</si>
  <si>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</si>
  <si>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</si>
  <si>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</si>
  <si>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</si>
  <si>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</si>
  <si>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</si>
  <si>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</si>
  <si>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</si>
  <si>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</si>
  <si>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</si>
  <si>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</si>
  <si>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</si>
  <si>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</si>
  <si>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</si>
  <si>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</si>
  <si>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</si>
  <si>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</si>
  <si>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</si>
  <si>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</si>
  <si>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</si>
  <si>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</si>
  <si>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</si>
  <si>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</si>
  <si>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</si>
  <si>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</si>
  <si>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</si>
  <si>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</si>
  <si>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</si>
  <si>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</si>
  <si>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</si>
  <si>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</si>
  <si>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</si>
  <si>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</si>
  <si>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</si>
  <si>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</si>
  <si>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</si>
  <si>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</si>
  <si>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</si>
  <si>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</si>
  <si>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</si>
  <si>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</si>
  <si>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</si>
  <si>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</si>
  <si>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</si>
  <si>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</si>
  <si>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</si>
  <si>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</si>
  <si>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</si>
  <si>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</si>
  <si>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</si>
  <si>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</si>
  <si>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</si>
  <si>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</si>
  <si>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</si>
  <si>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</si>
  <si>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</si>
  <si>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</si>
  <si>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</si>
  <si>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</si>
  <si>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</si>
  <si>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</si>
  <si>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</si>
  <si>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</si>
  <si>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</si>
  <si>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</si>
  <si>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</si>
  <si>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</si>
  <si>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</si>
  <si>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</si>
  <si>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</si>
  <si>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</si>
  <si>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</si>
  <si>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</si>
  <si>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</si>
  <si>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</si>
  <si>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</si>
  <si>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</si>
  <si>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</si>
  <si>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</si>
  <si>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</si>
  <si>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</si>
  <si>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</si>
  <si>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</si>
  <si>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</si>
  <si>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</si>
  <si>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</si>
  <si>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</si>
  <si>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</si>
  <si>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</si>
  <si>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</si>
  <si>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</si>
  <si>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</si>
  <si>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</si>
  <si>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</si>
  <si>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</si>
  <si>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</si>
  <si>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</si>
  <si>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</si>
  <si>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</si>
  <si>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</si>
  <si>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</si>
  <si>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</si>
  <si>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</si>
  <si>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</si>
  <si>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</si>
  <si>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</si>
  <si>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</si>
  <si>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</si>
  <si>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</si>
  <si>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</si>
  <si>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</si>
  <si>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</si>
  <si>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</si>
  <si>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</si>
  <si>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</si>
  <si>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</si>
  <si>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</si>
  <si>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</si>
  <si>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</si>
  <si>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</si>
  <si>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</si>
  <si>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</si>
  <si>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</si>
  <si>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</si>
  <si>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</si>
  <si>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</si>
  <si>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</si>
  <si>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</si>
  <si>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</si>
  <si>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</si>
  <si>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</si>
  <si>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</si>
  <si>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</si>
  <si>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</si>
  <si>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</si>
  <si>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</si>
  <si>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</si>
  <si>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</si>
  <si>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</si>
  <si>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</si>
  <si>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</si>
  <si>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</si>
  <si>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</si>
  <si>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</si>
  <si>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</si>
  <si>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</si>
  <si>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</si>
  <si>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</si>
  <si>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</si>
  <si>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</si>
  <si>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</si>
  <si>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</si>
  <si>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</si>
  <si>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</si>
  <si>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</si>
  <si>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</si>
  <si>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</si>
  <si>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</si>
  <si>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</si>
  <si>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</si>
  <si>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</si>
  <si>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</si>
  <si>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</si>
  <si>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</si>
  <si>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</si>
  <si>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</si>
  <si>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</si>
  <si>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</si>
  <si>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</si>
  <si>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</si>
  <si>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</si>
  <si>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</si>
  <si>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</si>
  <si>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</si>
  <si>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</si>
  <si>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</si>
  <si>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</si>
  <si>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</si>
  <si>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</si>
  <si>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</si>
  <si>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</si>
  <si>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</si>
  <si>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</si>
  <si>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</si>
  <si>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</si>
  <si>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</si>
  <si>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</si>
  <si>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</si>
  <si>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</si>
  <si>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</si>
  <si>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</si>
  <si>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</si>
  <si>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</si>
  <si>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</si>
  <si>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</si>
  <si>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</si>
  <si>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</si>
  <si>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</si>
  <si>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</si>
  <si>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</si>
  <si>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</si>
  <si>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</si>
  <si>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</si>
  <si>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</si>
  <si>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</si>
  <si>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</si>
  <si>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</si>
  <si>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</si>
  <si>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</si>
  <si>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</si>
  <si>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</si>
  <si>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</si>
  <si>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</si>
  <si>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</si>
  <si>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</si>
  <si>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</si>
  <si>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</si>
  <si>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</si>
  <si>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</si>
  <si>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</si>
  <si>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</si>
  <si>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</si>
  <si>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</si>
  <si>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</si>
  <si>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</si>
  <si>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</si>
  <si>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</si>
  <si>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</si>
  <si>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</si>
  <si>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</si>
  <si>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</si>
  <si>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</si>
  <si>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</si>
  <si>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</si>
  <si>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</si>
  <si>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</si>
  <si>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</si>
  <si>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</si>
  <si>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</si>
  <si>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</si>
  <si>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</si>
  <si>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</si>
  <si>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</si>
  <si>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</si>
  <si>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</si>
  <si>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</si>
  <si>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</si>
  <si>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</si>
  <si>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</si>
  <si>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</si>
  <si>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</si>
  <si>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</si>
  <si>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</si>
  <si>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</si>
  <si>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</si>
  <si>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</si>
  <si>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</si>
  <si>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</si>
  <si>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</si>
  <si>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</si>
  <si>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</si>
  <si>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</si>
  <si>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</si>
  <si>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</si>
  <si>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</si>
  <si>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</si>
  <si>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</si>
  <si>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</si>
  <si>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</si>
  <si>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</si>
  <si>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</si>
  <si>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</si>
  <si>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</si>
  <si>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</si>
  <si>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</si>
  <si>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</si>
  <si>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</si>
  <si>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</si>
  <si>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</si>
  <si>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</si>
  <si>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</si>
  <si>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</si>
  <si>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</si>
  <si>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</si>
  <si>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</si>
  <si>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</si>
  <si>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</si>
  <si>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</si>
  <si>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</si>
  <si>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</si>
  <si>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</si>
  <si>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</si>
  <si>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</si>
  <si>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</si>
  <si>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</si>
  <si>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</si>
  <si>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</si>
  <si>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</si>
  <si>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</si>
  <si>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</si>
  <si>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</si>
  <si>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</si>
  <si>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</si>
  <si>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</si>
  <si>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</si>
  <si>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</si>
  <si>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</si>
  <si>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</si>
  <si>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</si>
  <si>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</si>
  <si>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</si>
  <si>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</si>
  <si>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</si>
  <si>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</si>
  <si>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</si>
  <si>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</si>
  <si>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</si>
  <si>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</si>
  <si>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</si>
  <si>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</si>
  <si>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</si>
  <si>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</si>
  <si>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</si>
  <si>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</si>
  <si>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</si>
  <si>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</si>
  <si>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</si>
  <si>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</si>
  <si>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</si>
  <si>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</si>
  <si>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</si>
  <si>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</si>
  <si>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</si>
  <si>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</si>
  <si>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</si>
  <si>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</si>
  <si>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</si>
  <si>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</si>
  <si>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</si>
  <si>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</si>
  <si>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</si>
  <si>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</si>
  <si>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</si>
  <si>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</si>
  <si>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</si>
  <si>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</si>
  <si>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</si>
  <si>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</si>
  <si>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</si>
  <si>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</si>
  <si>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</si>
  <si>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</si>
  <si>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</si>
  <si>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</si>
  <si>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</si>
  <si>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</si>
  <si>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</si>
  <si>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</si>
  <si>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</si>
  <si>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</si>
  <si>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</si>
  <si>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</si>
  <si>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</si>
  <si>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</si>
  <si>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</si>
  <si>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</si>
  <si>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</si>
  <si>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</si>
  <si>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</si>
  <si>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</si>
  <si>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</si>
  <si>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</si>
  <si>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</si>
  <si>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</si>
  <si>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</si>
  <si>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</si>
  <si>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</si>
  <si>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</si>
  <si>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</si>
  <si>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</si>
  <si>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</si>
  <si>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</si>
  <si>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</si>
  <si>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</si>
  <si>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</si>
  <si>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</si>
  <si>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</si>
  <si>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</si>
  <si>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</si>
  <si>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</si>
  <si>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</si>
  <si>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</si>
  <si>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</si>
  <si>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</si>
  <si>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</si>
  <si>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</si>
  <si>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</si>
  <si>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</si>
  <si>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</si>
  <si>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</si>
  <si>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</si>
  <si>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</si>
  <si>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</si>
  <si>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</si>
  <si>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</si>
  <si>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</si>
  <si>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</si>
  <si>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</si>
  <si>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</si>
  <si>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</si>
  <si>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</si>
  <si>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</si>
  <si>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</si>
  <si>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</si>
  <si>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</si>
  <si>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</si>
  <si>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</si>
  <si>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</si>
  <si>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</si>
  <si>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</si>
  <si>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</si>
  <si>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</si>
  <si>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</si>
  <si>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</si>
  <si>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</si>
  <si>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</si>
  <si>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</si>
  <si>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</si>
  <si>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</si>
  <si>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</si>
  <si>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</si>
  <si>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</si>
  <si>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</si>
  <si>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</si>
  <si>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</si>
  <si>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</si>
  <si>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</si>
  <si>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</si>
  <si>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</si>
  <si>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</si>
  <si>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</si>
  <si>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</si>
  <si>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</si>
  <si>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</si>
  <si>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</si>
  <si>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</si>
  <si>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</si>
  <si>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</si>
  <si>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</si>
  <si>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</si>
  <si>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</si>
  <si>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</si>
  <si>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</si>
  <si>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</si>
  <si>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</si>
  <si>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</si>
  <si>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</si>
  <si>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</si>
  <si>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</si>
  <si>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</si>
  <si>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</si>
  <si>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</si>
  <si>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</si>
  <si>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</si>
  <si>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</si>
  <si>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</si>
  <si>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</si>
  <si>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</si>
  <si>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</si>
  <si>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</si>
  <si>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</si>
  <si>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</si>
  <si>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</si>
  <si>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</si>
  <si>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</si>
  <si>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</si>
  <si>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</si>
  <si>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</si>
  <si>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</si>
  <si>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</si>
  <si>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</si>
  <si>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</si>
  <si>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</si>
  <si>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</si>
  <si>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</si>
  <si>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</si>
  <si>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</si>
  <si>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</si>
  <si>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</si>
  <si>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</si>
  <si>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</si>
  <si>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</si>
  <si>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</si>
  <si>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</si>
  <si>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</si>
  <si>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</si>
  <si>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</si>
  <si>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</si>
  <si>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</si>
  <si>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</si>
  <si>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</si>
  <si>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</si>
  <si>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</si>
  <si>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</si>
  <si>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</si>
  <si>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</si>
  <si>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</si>
  <si>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</si>
  <si>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</si>
  <si>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</si>
  <si>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</si>
  <si>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</si>
  <si>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</si>
  <si>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</si>
  <si>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</si>
  <si>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</si>
  <si>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</si>
  <si>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</si>
  <si>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</si>
  <si>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</si>
  <si>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</si>
  <si>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</si>
  <si>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</si>
  <si>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</si>
  <si>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</si>
  <si>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</si>
  <si>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</si>
  <si>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</si>
  <si>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</si>
  <si>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</si>
  <si>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</si>
  <si>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</si>
  <si>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</si>
  <si>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</si>
  <si>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</si>
  <si>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</si>
  <si>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</si>
  <si>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</si>
  <si>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</si>
  <si>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</si>
  <si>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</si>
  <si>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</si>
  <si>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</si>
  <si>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</si>
  <si>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</si>
  <si>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</si>
  <si>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</si>
  <si>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</si>
  <si>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</si>
  <si>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</si>
  <si>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</si>
  <si>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</si>
  <si>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</si>
  <si>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</si>
  <si>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</si>
  <si>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</si>
  <si>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</si>
  <si>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</si>
  <si>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</si>
  <si>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</si>
  <si>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</si>
  <si>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</si>
  <si>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</si>
  <si>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</si>
  <si>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</si>
  <si>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</si>
  <si>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</si>
  <si>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</si>
  <si>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</si>
  <si>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</si>
  <si>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</si>
  <si>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</si>
  <si>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</si>
  <si>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</si>
  <si>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</si>
  <si>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</si>
  <si>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</si>
  <si>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</si>
  <si>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</si>
  <si>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</si>
  <si>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</si>
  <si>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</si>
  <si>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</si>
  <si>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</si>
  <si>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</si>
  <si>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</si>
  <si>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</si>
  <si>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</si>
  <si>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</si>
  <si>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</si>
  <si>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</si>
  <si>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</si>
  <si>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</si>
  <si>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</si>
  <si>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</si>
  <si>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</si>
  <si>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</si>
  <si>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</si>
  <si>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</si>
  <si>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</si>
  <si>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</si>
  <si>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</si>
  <si>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</si>
  <si>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</si>
  <si>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</si>
  <si>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</si>
  <si>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</si>
  <si>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</si>
  <si>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</si>
  <si>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</si>
  <si>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</si>
  <si>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</si>
  <si>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</si>
  <si>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</si>
  <si>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</si>
  <si>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</si>
  <si>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</si>
  <si>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</si>
  <si>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</si>
  <si>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</si>
  <si>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</si>
  <si>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</si>
  <si>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</si>
  <si>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</si>
  <si>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</si>
  <si>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</si>
  <si>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</si>
  <si>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</si>
  <si>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</si>
  <si>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</si>
  <si>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</si>
  <si>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</si>
  <si>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</si>
  <si>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</si>
  <si>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</si>
  <si>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</si>
  <si>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</si>
  <si>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</si>
  <si>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</si>
  <si>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</si>
  <si>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</si>
  <si>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</si>
  <si>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</si>
  <si>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</si>
  <si>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</si>
  <si>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</si>
  <si>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</si>
  <si>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</si>
  <si>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</si>
  <si>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</si>
  <si>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</si>
  <si>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</si>
  <si>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</si>
  <si>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</si>
  <si>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</si>
  <si>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</si>
  <si>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</si>
  <si>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</si>
  <si>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</si>
  <si>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</si>
  <si>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</si>
  <si>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</si>
  <si>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</si>
  <si>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</si>
  <si>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</si>
  <si>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</si>
  <si>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</si>
  <si>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</si>
  <si>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</si>
  <si>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</si>
  <si>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</si>
  <si>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</si>
  <si>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</si>
  <si>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</si>
  <si>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</si>
  <si>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</si>
  <si>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</si>
  <si>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</si>
  <si>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</si>
  <si>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</si>
  <si>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</si>
  <si>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</si>
  <si>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</si>
  <si>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</si>
  <si>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</si>
  <si>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</si>
  <si>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</si>
  <si>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</si>
  <si>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</si>
  <si>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</si>
  <si>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</si>
  <si>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</si>
  <si>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</si>
  <si>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</si>
  <si>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</si>
  <si>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</si>
  <si>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</si>
  <si>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</si>
  <si>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</si>
  <si>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</si>
  <si>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</si>
  <si>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</si>
  <si>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</si>
  <si>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</si>
  <si>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</si>
  <si>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</si>
  <si>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</si>
  <si>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</si>
  <si>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</si>
  <si>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</si>
  <si>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</si>
  <si>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</si>
  <si>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</si>
  <si>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</si>
  <si>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</si>
  <si>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</si>
  <si>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</si>
  <si>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</si>
  <si>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</si>
  <si>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</si>
  <si>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</si>
  <si>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</si>
  <si>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</si>
  <si>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</si>
  <si>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</si>
  <si>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</si>
  <si>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</si>
  <si>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</si>
  <si>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</si>
  <si>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</si>
  <si>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</si>
  <si>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</si>
  <si>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</si>
  <si>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</si>
  <si>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</si>
  <si>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</si>
  <si>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</si>
  <si>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</si>
  <si>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</si>
  <si>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</si>
  <si>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</si>
  <si>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</si>
  <si>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</si>
  <si>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</si>
  <si>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</si>
  <si>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</si>
  <si>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</si>
  <si>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</si>
  <si>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</si>
  <si>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</si>
  <si>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</si>
  <si>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</si>
  <si>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</si>
  <si>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</si>
  <si>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</si>
  <si>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</si>
  <si>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</si>
  <si>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</si>
  <si>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</si>
  <si>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</si>
  <si>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</si>
  <si>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</si>
  <si>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</si>
  <si>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</si>
  <si>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</si>
  <si>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</si>
  <si>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</si>
  <si>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</si>
  <si>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</si>
  <si>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</si>
  <si>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</si>
  <si>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</si>
  <si>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</si>
  <si>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</si>
  <si>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</si>
  <si>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</si>
  <si>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</si>
  <si>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</si>
  <si>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</si>
  <si>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</si>
  <si>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</si>
  <si>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</si>
  <si>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</si>
  <si>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</si>
  <si>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</si>
  <si>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</si>
  <si>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</si>
  <si>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</si>
  <si>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</si>
  <si>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</si>
  <si>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</si>
  <si>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</si>
  <si>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</si>
  <si>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</si>
  <si>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</si>
  <si>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</si>
  <si>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</si>
  <si>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</si>
  <si>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</si>
  <si>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</si>
  <si>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</si>
  <si>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</si>
  <si>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</si>
  <si>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</si>
  <si>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</si>
  <si>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</si>
  <si>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</si>
  <si>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</si>
  <si>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</si>
  <si>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</si>
  <si>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</si>
  <si>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</si>
  <si>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</si>
  <si>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</si>
  <si>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</si>
  <si>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</si>
  <si>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</si>
  <si>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</si>
  <si>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</si>
  <si>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</si>
  <si>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</si>
  <si>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</si>
  <si>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</si>
  <si>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</si>
  <si>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</si>
  <si>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</si>
  <si>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</si>
  <si>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</si>
  <si>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</si>
  <si>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</si>
  <si>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</si>
  <si>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</si>
  <si>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</si>
  <si>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</si>
  <si>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</si>
  <si>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</si>
  <si>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</si>
  <si>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</si>
  <si>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</si>
  <si>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</si>
  <si>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</si>
  <si>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</si>
  <si>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</si>
  <si>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</si>
  <si>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</si>
  <si>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</si>
  <si>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</si>
  <si>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</si>
  <si>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</si>
  <si>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</si>
  <si>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</si>
  <si>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</si>
  <si>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</si>
  <si>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</si>
  <si>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</si>
  <si>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</si>
  <si>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</si>
  <si>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</si>
  <si>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</si>
  <si>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</si>
  <si>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</si>
  <si>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</si>
  <si>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</si>
  <si>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</si>
  <si>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</si>
  <si>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</si>
  <si>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</si>
  <si>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</si>
  <si>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</si>
  <si>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</si>
  <si>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</si>
  <si>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</si>
  <si>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</si>
  <si>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</si>
  <si>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</si>
  <si>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</si>
  <si>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</si>
  <si>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</si>
  <si>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</si>
  <si>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</si>
  <si>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</si>
  <si>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</si>
  <si>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</si>
  <si>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</si>
  <si>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</si>
  <si>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</si>
  <si>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</si>
  <si>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</si>
  <si>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</si>
  <si>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</si>
  <si>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</si>
  <si>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</si>
  <si>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</si>
  <si>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</si>
  <si>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</si>
  <si>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</si>
  <si>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</si>
  <si>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</si>
  <si>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</si>
  <si>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</si>
  <si>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</si>
  <si>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</si>
  <si>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</si>
  <si>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</si>
  <si>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</si>
  <si>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</si>
  <si>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</si>
  <si>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</si>
  <si>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</si>
  <si>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</si>
  <si>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</si>
  <si>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</si>
  <si>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</si>
  <si>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</si>
  <si>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</si>
  <si>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</si>
  <si>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</si>
  <si>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</si>
  <si>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</si>
  <si>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</si>
  <si>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</si>
  <si>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</si>
  <si>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</si>
  <si>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</si>
  <si>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</si>
  <si>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</si>
  <si>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</si>
  <si>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</si>
  <si>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</si>
  <si>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</si>
  <si>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</si>
  <si>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</si>
  <si>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</si>
  <si>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</si>
  <si>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</si>
  <si>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</si>
  <si>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</si>
  <si>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</si>
  <si>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</si>
  <si>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</si>
  <si>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</si>
  <si>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</si>
  <si>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</si>
  <si>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</si>
  <si>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</si>
  <si>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</si>
  <si>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</si>
  <si>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</si>
  <si>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</si>
  <si>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</si>
  <si>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</si>
  <si>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</si>
  <si>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</si>
  <si>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</si>
  <si>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</si>
  <si>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</si>
  <si>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</si>
  <si>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</si>
  <si>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</si>
  <si>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</si>
  <si>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</si>
  <si>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</si>
  <si>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</si>
  <si>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</si>
  <si>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</si>
  <si>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</si>
  <si>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</si>
  <si>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</si>
  <si>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</si>
  <si>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</si>
  <si>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</si>
  <si>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</si>
  <si>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</si>
  <si>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</si>
  <si>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</si>
  <si>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</si>
  <si>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</si>
  <si>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</si>
  <si>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</si>
  <si>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</si>
  <si>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</si>
  <si>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</si>
  <si>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</si>
  <si>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</si>
  <si>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</si>
  <si>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</si>
  <si>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</si>
  <si>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</si>
  <si>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</si>
  <si>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</si>
  <si>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</si>
  <si>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</si>
  <si>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</si>
  <si>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</si>
  <si>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</si>
  <si>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</si>
  <si>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</si>
  <si>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</si>
  <si>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</si>
  <si>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</si>
  <si>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</si>
  <si>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</si>
  <si>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</si>
  <si>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</si>
  <si>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</si>
  <si>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</si>
  <si>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</si>
  <si>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</si>
  <si>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</si>
  <si>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</si>
  <si>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</si>
  <si>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</si>
  <si>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</si>
  <si>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</si>
  <si>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</si>
  <si>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</si>
  <si>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</si>
  <si>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</si>
  <si>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</si>
  <si>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</si>
  <si>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</si>
  <si>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</si>
  <si>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</si>
  <si>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</si>
  <si>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</si>
  <si>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</si>
  <si>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</si>
  <si>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</si>
  <si>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</si>
  <si>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</si>
  <si>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</si>
  <si>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</si>
  <si>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</si>
  <si>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</si>
  <si>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</si>
  <si>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</si>
  <si>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</si>
  <si>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</si>
  <si>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</si>
  <si>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</si>
  <si>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</si>
  <si>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</si>
  <si>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</si>
  <si>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</si>
  <si>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</si>
  <si>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</si>
  <si>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</si>
  <si>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</si>
  <si>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</si>
  <si>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</si>
  <si>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</si>
  <si>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</si>
  <si>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</si>
  <si>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</si>
  <si>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</si>
  <si>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</si>
  <si>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</si>
  <si>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</si>
  <si>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</si>
  <si>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</si>
  <si>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</si>
  <si>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</si>
  <si>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</si>
  <si>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</si>
  <si>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</si>
  <si>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</si>
  <si>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</si>
  <si>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</si>
  <si>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</si>
  <si>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</si>
  <si>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</si>
  <si>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</si>
  <si>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</si>
  <si>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</si>
  <si>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</si>
  <si>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</si>
  <si>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</si>
  <si>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</si>
  <si>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</si>
  <si>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</si>
  <si>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</si>
  <si>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</si>
  <si>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</si>
  <si>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</si>
  <si>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</si>
  <si>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</si>
  <si>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</si>
  <si>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</si>
  <si>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</si>
  <si>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</si>
  <si>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</si>
  <si>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</si>
  <si>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</si>
  <si>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</si>
  <si>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</si>
  <si>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</si>
  <si>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</si>
  <si>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</si>
  <si>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</si>
  <si>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</si>
  <si>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</si>
  <si>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</si>
  <si>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</si>
  <si>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</si>
  <si>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</si>
  <si>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</si>
  <si>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</si>
  <si>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</si>
  <si>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</si>
  <si>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</si>
  <si>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</si>
  <si>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</si>
  <si>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</si>
  <si>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</si>
  <si>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</si>
  <si>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</si>
  <si>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</si>
  <si>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</si>
  <si>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</si>
  <si>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</si>
  <si>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</si>
  <si>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</si>
  <si>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</si>
  <si>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</si>
  <si>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</si>
  <si>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</si>
  <si>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</si>
  <si>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</si>
  <si>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</si>
  <si>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</si>
  <si>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</si>
  <si>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</si>
  <si>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</si>
  <si>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</si>
  <si>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</si>
  <si>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</si>
  <si>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</si>
  <si>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</si>
  <si>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</si>
  <si>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</si>
  <si>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</si>
  <si>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</si>
  <si>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</si>
  <si>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</si>
  <si>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</si>
  <si>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</si>
  <si>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</si>
  <si>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</si>
  <si>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</si>
  <si>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</si>
  <si>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</si>
  <si>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</si>
  <si>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</si>
  <si>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</si>
  <si>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</si>
  <si>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</si>
  <si>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</si>
  <si>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</si>
  <si>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</si>
  <si>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</si>
  <si>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</si>
  <si>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</si>
  <si>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</si>
  <si>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</si>
  <si>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</si>
  <si>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</si>
  <si>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</si>
  <si>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</si>
  <si>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</si>
  <si>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</si>
  <si>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</si>
  <si>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</si>
  <si>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</si>
  <si>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</si>
  <si>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</si>
  <si>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</si>
  <si>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</si>
  <si>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</si>
  <si>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</si>
  <si>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</si>
  <si>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</si>
  <si>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</si>
  <si>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</si>
  <si>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</si>
  <si>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</si>
  <si>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</si>
  <si>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</si>
  <si>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</si>
  <si>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</si>
  <si>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</si>
  <si>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</si>
  <si>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</si>
  <si>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</si>
  <si>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</si>
  <si>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</si>
  <si>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</si>
  <si>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</si>
  <si>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</si>
  <si>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</si>
  <si>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</si>
  <si>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</si>
  <si>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</si>
  <si>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</si>
  <si>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</si>
  <si>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</si>
  <si>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</si>
  <si>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</si>
  <si>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</si>
  <si>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</si>
  <si>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</si>
  <si>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</si>
  <si>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</si>
  <si>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</si>
  <si>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</si>
  <si>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</si>
  <si>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</si>
  <si>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</si>
  <si>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</si>
  <si>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</si>
  <si>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</si>
  <si>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</si>
  <si>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</si>
  <si>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</si>
  <si>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</si>
  <si>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</si>
  <si>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</si>
  <si>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</si>
  <si>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</si>
  <si>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</si>
  <si>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</si>
  <si>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</si>
  <si>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</si>
  <si>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</si>
  <si>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</si>
  <si>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</si>
  <si>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</si>
  <si>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</si>
  <si>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</si>
  <si>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</si>
  <si>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</si>
  <si>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</si>
  <si>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</si>
  <si>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</si>
  <si>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</si>
  <si>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</si>
  <si>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</si>
  <si>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</si>
  <si>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</si>
  <si>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</si>
  <si>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</si>
  <si>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</si>
  <si>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</si>
  <si>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</si>
  <si>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</si>
  <si>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</si>
  <si>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</si>
  <si>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</si>
  <si>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</si>
  <si>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</si>
  <si>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</si>
  <si>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</si>
  <si>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</si>
  <si>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</si>
  <si>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</si>
  <si>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</si>
  <si>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</si>
  <si>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</si>
  <si>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</si>
  <si>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</si>
  <si>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</si>
  <si>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</si>
  <si>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</si>
  <si>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</si>
  <si>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</si>
  <si>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</si>
  <si>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</si>
  <si>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</si>
  <si>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</si>
  <si>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</si>
  <si>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</si>
  <si>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</si>
  <si>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</si>
  <si>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</si>
  <si>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</si>
  <si>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</si>
  <si>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</si>
  <si>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</si>
  <si>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</si>
  <si>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</si>
  <si>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</si>
  <si>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</si>
  <si>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</si>
  <si>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</si>
  <si>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</si>
  <si>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</si>
  <si>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</si>
  <si>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</si>
  <si>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</si>
  <si>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</si>
  <si>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</si>
  <si>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</si>
  <si>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</si>
  <si>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</si>
  <si>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</si>
  <si>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</si>
  <si>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</si>
  <si>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</si>
  <si>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</si>
  <si>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</si>
  <si>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</si>
  <si>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</si>
  <si>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</si>
  <si>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</si>
  <si>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</si>
  <si>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</si>
  <si>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</si>
  <si>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</si>
  <si>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</si>
  <si>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</si>
  <si>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</si>
  <si>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</si>
  <si>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</si>
  <si>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</si>
  <si>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</si>
  <si>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</si>
  <si>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</si>
  <si>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</si>
  <si>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</si>
  <si>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</si>
  <si>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</si>
  <si>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</si>
  <si>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</si>
  <si>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</si>
  <si>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</si>
  <si>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</si>
  <si>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</si>
  <si>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</si>
  <si>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</si>
  <si>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</si>
  <si>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</si>
  <si>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</si>
  <si>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</si>
  <si>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</si>
  <si>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</si>
  <si>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</si>
  <si>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</si>
  <si>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</si>
  <si>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</si>
  <si>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</si>
  <si>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</si>
  <si>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</si>
  <si>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</si>
  <si>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</si>
  <si>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</si>
  <si>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</si>
  <si>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</si>
  <si>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</si>
  <si>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</si>
  <si>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</si>
  <si>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</si>
  <si>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</si>
  <si>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</si>
  <si>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</si>
  <si>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</si>
  <si>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</si>
  <si>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</si>
  <si>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</si>
  <si>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</si>
  <si>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</si>
  <si>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</si>
  <si>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</si>
  <si>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</si>
  <si>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</si>
  <si>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</si>
  <si>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</si>
  <si>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</si>
  <si>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</si>
  <si>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</si>
  <si>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</si>
  <si>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</si>
  <si>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</si>
  <si>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</si>
  <si>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</si>
  <si>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</si>
  <si>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</si>
  <si>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</si>
  <si>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</si>
  <si>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</si>
  <si>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</si>
  <si>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</si>
  <si>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</si>
  <si>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</si>
  <si>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</si>
  <si>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</si>
  <si>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</si>
  <si>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</si>
  <si>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</si>
  <si>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</si>
  <si>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</si>
  <si>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</si>
  <si>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</si>
  <si>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</si>
  <si>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</si>
  <si>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</si>
  <si>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</si>
  <si>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</si>
  <si>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</si>
  <si>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</si>
  <si>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</si>
  <si>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</si>
  <si>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</si>
  <si>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</si>
  <si>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</si>
  <si>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</si>
  <si>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</si>
  <si>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</si>
  <si>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</si>
  <si>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</si>
  <si>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</si>
  <si>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</si>
  <si>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</si>
  <si>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</si>
  <si>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</si>
  <si>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</si>
  <si>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</si>
  <si>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</si>
  <si>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</si>
  <si>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</si>
  <si>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</si>
  <si>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</si>
  <si>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</si>
  <si>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</si>
  <si>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</si>
  <si>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</si>
  <si>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</si>
  <si>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</si>
  <si>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</si>
  <si>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</si>
  <si>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</si>
  <si>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</si>
  <si>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</si>
  <si>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</si>
  <si>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</si>
  <si>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</si>
  <si>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</si>
  <si>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</si>
  <si>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</si>
  <si>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</si>
  <si>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</si>
  <si>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</si>
  <si>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</si>
  <si>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</si>
  <si>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</si>
  <si>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</si>
  <si>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</si>
  <si>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</si>
  <si>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</si>
  <si>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</si>
  <si>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</si>
  <si>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</si>
  <si>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</si>
  <si>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</si>
  <si>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</si>
  <si>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</si>
  <si>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</si>
  <si>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</si>
  <si>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</si>
  <si>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</si>
  <si>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</si>
  <si>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</si>
  <si>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</si>
  <si>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</si>
  <si>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</si>
  <si>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</si>
  <si>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</si>
  <si>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</si>
  <si>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</si>
  <si>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</si>
  <si>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</si>
  <si>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</si>
  <si>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</si>
  <si>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</si>
  <si>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</si>
  <si>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</si>
  <si>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</si>
  <si>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</si>
  <si>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at site TS</t>
  </si>
  <si>
    <t>PCM-20251114-00000607</t>
  </si>
  <si>
    <t>mhl0134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</si>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</sst>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312.58799016203557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45975.536416087962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45975.536416087962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45975.536416087962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45975.536416087962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45975.536416087962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45975.536416087962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45975.536416087962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45975.536416087962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45975.536416087962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45975.536416087962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45975.536416087962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45975.536416087962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45975.536416087962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45975.536416087962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45975.536416087962</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45975.536416087962</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45975.536416087962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45975.536416087962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45975.536416087962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45975.536416087962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45975.536416087962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45975.536416087962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45975.536416087962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45975.536416087962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45975.536416087962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45975.536416087962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45975.536416087962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45975.536416087962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45975.536416087962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45975.536416087962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45975.536416087962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45975.536416087962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45975.536416087962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45975.536416087962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45975.536416087962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45975.536416087962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45975.536416087962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45975.536416087962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45975.536416087962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45975.536416087962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45975.536416087962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45975.536416087962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45975.536416087962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45975.536416087962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45975.536416087962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45975.536416087962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45975.536416087962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45975.536416087962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45975.536416087962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45975.536416087962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45975.536416087962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45975.536416087962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45975.536416087962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45975.536416087962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45975.536416087962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45975.536416087962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45975.536416087962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45975.536416087962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45975.536416087962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45975.536416087962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45975.536416087962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45975.536416087962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45975.536416087962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45975.536416087962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45975.536416087962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45975.536416087962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45975.536416087962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45975.536416087962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45975.536416087962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45975.536416087962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45975.536416087962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45975.536416087962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45975.536416087962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45975.536416087962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45975.536416087962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45975.536416087962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45975.536416087962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45975.536416087962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45975.536416087962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45975.536416087962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45975.536416087962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45975.536416087962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45975.536416087962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45975.536416087962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45975.536416087962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45975.536416087962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45975.536416087962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45975.536416087962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45975.536416087962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45975.536416087962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45975.536416087962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45975.536416087962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45975.536416087962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45975.536416087962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45975.536416087962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45975.536416087962</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EE36869C-7EBC-473D-95D4-CD954E26E585}"/>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150.53657812500023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0.93013136574154487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IFERROR(VLOOKUP(D6,DB!A:K,11,0),"")</f>
        <v/>
      </c>
      <c r="C5" s="18"/>
      <c r="D5" s="18"/>
      <c r="E5" s="103"/>
      <c r="F5" s="104"/>
      <c r="G5" s="105">
        <f ca="1">IFERROR(NOW()-F5,"-")</f>
        <v>45975.536416087962</v>
      </c>
      <c r="H5" s="104"/>
      <c r="I5" s="18" t="str">
        <f>IFERROR(VLOOKUP(D6,DB!A:F,6,0),"")</f>
        <v/>
      </c>
      <c r="J5" s="18" t="str">
        <f>IFERROR(VLOOKUP(D6,DB!A:G,7,0),"")</f>
        <v/>
      </c>
      <c r="K5" s="19"/>
      <c r="L5" s="18" t="str">
        <f>IFERROR(VLOOKUP(D6,DB!A:I,9,0),"")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IFERROR(VLOOKUP(#REF!,DB!A:K,11,0),"")</f>
        <v/>
      </c>
      <c r="C6" s="18"/>
      <c r="D6" s="19"/>
      <c r="E6" s="103"/>
      <c r="F6" s="104"/>
      <c r="G6" s="105">
        <f ca="1">IFERROR(NOW()-F6,"-")</f>
        <v>45975.536416087962</v>
      </c>
      <c r="H6" s="104"/>
      <c r="I6" s="18" t="str">
        <f>IFERROR(VLOOKUP(#REF!,DB!A:F,6,0),"")</f>
        <v/>
      </c>
      <c r="J6" s="18" t="str">
        <f>IFERROR(VLOOKUP(#REF!,DB!A:G,7,0),"")</f>
        <v/>
      </c>
      <c r="K6" s="19"/>
      <c r="L6" s="18" t="str">
        <f>IFERROR(VLOOKUP(#REF!,DB!A:I,9,0),"")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s="156" customFormat="1" ht="31.5" customHeight="1">
      <c r="A7" s="102"/>
      <c r="B7" s="18" t="str">
        <f>IFERROR(VLOOKUP(D7,DB!A:K,11,0),"")</f>
        <v/>
      </c>
      <c r="C7" s="18"/>
      <c r="D7" s="18"/>
      <c r="E7" s="103"/>
      <c r="F7" s="104"/>
      <c r="G7" s="105">
        <f ca="1">IFERROR(NOW()-F7,"-")</f>
        <v>45975.536416087962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45975.536416087962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45975.536416087962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45975.536416087962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ca="1">IFERROR(NOW()-F11,"-")</f>
        <v>45975.536416087962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45975.536416087962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45975.536416087962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45975.536416087962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45975.536416087962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45975.536416087962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45975.536416087962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45975.536416087962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45975.536416087962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45975.536416087962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45975.536416087962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45975.536416087962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45975.536416087962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45975.536416087962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45975.536416087962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45975.536416087962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45975.536416087962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45975.536416087962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45975.536416087962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45975.536416087962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45975.536416087962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45975.536416087962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45975.536416087962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45975.536416087962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45975.536416087962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45975.536416087962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45975.536416087962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45975.536416087962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45975.536416087962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45975.536416087962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45975.536416087962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45975.536416087962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45975.536416087962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45975.536416087962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45975.536416087962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45975.536416087962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45975.536416087962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ca="1">IFERROR(NOW()-F48,"-")</f>
        <v>45975.536416087962</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0.16246932870126329</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45975.536416087962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45975.536416087962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45975.536416087962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45975.536416087962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45975.536416087962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45975.536416087962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45975.536416087962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45975.536416087962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45975.536416087962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45975.536416087962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45975.536416087962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45975.536416087962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45975.536416087962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45975.536416087962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45975.536416087962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45975.536416087962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45975.536416087962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45975.536416087962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45975.536416087962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45975.536416087962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45975.536416087962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45975.536416087962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45975.536416087962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45975.536416087962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45975.536416087962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45975.536416087962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45975.536416087962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45975.536416087962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45975.536416087962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45975.536416087962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45975.536416087962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45975.536416087962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45975.536416087962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45975.536416087962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45975.536416087962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45975.536416087962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45975.536416087962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45975.536416087962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45975.536416087962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45975.536416087962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45975.536416087962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45975.536416087962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45975.536416087962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45975.536416087962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45975.536416087962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45975.536416087962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45975.536416087962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45975.536416087962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45975.536416087962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45975.536416087962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45975.536416087962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45975.536416087962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45975.536416087962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45975.536416087962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45975.536416087962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45975.536416087962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45975.536416087962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45975.536416087962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45975.536416087962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45975.536416087962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45975.536416087962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45975.536416087962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45975.536416087962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45975.536416087962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45975.536416087962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45975.536416087962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45975.536416087962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45975.536416087962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45975.536416087962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45975.536416087962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45975.536416087962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45975.536416087962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45975.536416087962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45975.536416087962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45975.536416087962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45975.536416087962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45975.536416087962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45975.536416087962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45975.536416087962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45975.536416087962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45975.536416087962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45975.536416087962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45975.536416087962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45975.536416087962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45975.536416087962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45975.536416087962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45975.536416087962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45975.536416087962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45975.536416087962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45975.536416087962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45975.536416087962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45975.536416087962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45975.536416087962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45975.536416087962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45975.536416087962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45975.536416087962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45975.536416087962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45975.536416087962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45975.536416087962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45975.536416087962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45975.536416087962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45975.536416087962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45975.536416087962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45975.536416087962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45975.536416087962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45975.536416087962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45975.536416087962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45975.536416087962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45975.536416087962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45975.536416087962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45975.536416087962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45975.536416087962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45975.536416087962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45975.536416087962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45975.536416087962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45975.536416087962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45975.536416087962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45975.536416087962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45975.536416087962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45975.536416087962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45975.536416087962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45975.536416087962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45975.536416087962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45975.536416087962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45975.536416087962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45975.536416087962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45975.536416087962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45975.536416087962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45975.536416087962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45975.536416087962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45975.536416087962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45975.536416087962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45975.536416087962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45975.536416087962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45975.536416087962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45975.536416087962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45975.536416087962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45975.536416087962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45975.536416087962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45975.536416087962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45975.536416087962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45975.536416087962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45975.536416087962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45975.536416087962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45975.536416087962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45975.536416087962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45975.536416087962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45975.536416087962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45975.536416087962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45975.536416087962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45975.536416087962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45975.536416087962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45975.536416087962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45975.536416087962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45975.536416087962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45975.536416087962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45975.536416087962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45975.536416087962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45975.536416087962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45975.536416087962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45975.536416087962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45975.536416087962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45975.536416087962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45975.536416087962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45975.536416087962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45975.536416087962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45975.536416087962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45975.536416087962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45975.536416087962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45975.536416087962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45975.536416087962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45975.536416087962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45975.536416087962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45975.536416087962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45975.536416087962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45975.536416087962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45975.536416087962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45975.536416087962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45975.536416087962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45975.536416087962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45975.536416087962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45975.536416087962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45975.536416087962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45975.536416087962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45975.536416087962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45975.536416087962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45975.536416087962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45975.536416087962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45975.536416087962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45975.536416087962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45975.536416087962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45975.536416087962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45975.536416087962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45975.536416087962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45975.536416087962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45975.536416087962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45975.536416087962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45975.536416087962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45975.536416087962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45975.536416087962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45975.536416087962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45975.536416087962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45975.536416087962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45975.536416087962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45975.536416087962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45975.536416087962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45975.536416087962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45975.536416087962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45975.536416087962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45975.536416087962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45975.536416087962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45975.536416087962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45975.536416087962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45975.536416087962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45975.536416087962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45975.536416087962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45975.536416087962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45975.536416087962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45975.536416087962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45975.536416087962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45975.536416087962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45975.536416087962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45975.536416087962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45975.536416087962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45975.536416087962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45975.536416087962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45975.536416087962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45975.536416087962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45975.536416087962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45975.536416087962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45975.536416087962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45975.536416087962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45975.536416087962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45975.536416087962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45975.536416087962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45975.536416087962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45975.536416087962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45975.536416087962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45975.536416087962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45975.536416087962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45975.536416087962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45975.536416087962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45975.536416087962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45975.536416087962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45975.536416087962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45975.536416087962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45975.536416087962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45975.536416087962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45975.536416087962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45975.536416087962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45975.536416087962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45975.536416087962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45975.536416087962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45975.536416087962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45975.536416087962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45975.536416087962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45975.536416087962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45975.536416087962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45975.536416087962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45975.536416087962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45975.536416087962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45975.536416087962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45975.536416087962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45975.536416087962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45975.536416087962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45975.536416087962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45975.536416087962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45975.536416087962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45975.536416087962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45975.536416087962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45975.536416087962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45975.536416087962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45975.536416087962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45975.536416087962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45975.536416087962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45975.536416087962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45975.536416087962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45975.536416087962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45975.536416087962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45975.536416087962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45975.536416087962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45975.536416087962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45975.536416087962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45975.536416087962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45975.536416087962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45975.536416087962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45975.536416087962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45975.536416087962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45975.536416087962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45975.536416087962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45975.536416087962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45975.536416087962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45975.536416087962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45975.536416087962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45975.536416087962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45975.536416087962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45975.536416087962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45975.536416087962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45975.536416087962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45975.536416087962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45975.536416087962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45975.536416087962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45975.536416087962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45975.536416087962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45975.536416087962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45975.536416087962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45975.536416087962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45975.536416087962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45975.536416087962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45975.536416087962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45975.536416087962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45975.536416087962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45975.536416087962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45975.536416087962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45975.536416087962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45975.536416087962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45975.536416087962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45975.536416087962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45975.536416087962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45975.536416087962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45975.536416087962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45975.536416087962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45975.536416087962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45975.536416087962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45975.536416087962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45975.536416087962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45975.536416087962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45975.536416087962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45975.536416087962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45975.536416087962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45975.536416087962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45975.536416087962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45975.536416087962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45975.536416087962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45975.536416087962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45975.536416087962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45975.536416087962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45975.536416087962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45975.536416087962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45975.536416087962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45975.536416087962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45975.536416087962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45975.536416087962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45975.536416087962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45975.536416087962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45975.536416087962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45975.536416087962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45975.536416087962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45975.536416087962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45975.536416087962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45975.536416087962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45975.536416087962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45975.536416087962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45975.536416087962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45975.536416087962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45975.536416087962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45975.536416087962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45975.536416087962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45975.536416087962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45975.536416087962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45975.536416087962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45975.536416087962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45975.536416087962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45975.536416087962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45975.536416087962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45975.536416087962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45975.536416087962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45975.536416087962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45975.536416087962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45975.536416087962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45975.536416087962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45975.536416087962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45975.536416087962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45975.536416087962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45975.536416087962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45975.536416087962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45975.536416087962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45975.536416087962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45975.536416087962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45975.536416087962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45975.536416087962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45975.536416087962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45975.536416087962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45975.536416087962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45975.536416087962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45975.536416087962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45975.536416087962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45975.536416087962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45975.536416087962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45975.536416087962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45975.536416087962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45975.536416087962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45975.536416087962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45975.536416087962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45975.536416087962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45975.536416087962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45975.536416087962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45975.536416087962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45975.536416087962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45975.536416087962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45975.536416087962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45975.536416087962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45975.536416087962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45975.536416087962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45975.536416087962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45975.536416087962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45975.536416087962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45975.536416087962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45975.536416087962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45975.536416087962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45975.536416087962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45975.536416087962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45975.536416087962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45975.536416087962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45975.536416087962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45975.536416087962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45975.536416087962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45975.536416087962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45975.536416087962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45975.536416087962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45975.536416087962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45975.536416087962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45975.536416087962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45975.536416087962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45975.536416087962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45975.536416087962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45975.536416087962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45975.536416087962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45975.536416087962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45975.536416087962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45975.536416087962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45975.536416087962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45975.536416087962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45975.536416087962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45975.536416087962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45975.536416087962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45975.536416087962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45975.536416087962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45975.536416087962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45975.536416087962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45975.536416087962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45975.536416087962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45975.536416087962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45975.536416087962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45975.536416087962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45975.536416087962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45975.536416087962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45975.536416087962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45975.536416087962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45975.536416087962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45975.536416087962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45975.536416087962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45975.536416087962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45975.536416087962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45975.536416087962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45975.536416087962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45975.536416087962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45975.536416087962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45975.536416087962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45975.536416087962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45975.536416087962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45975.536416087962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45975.536416087962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45975.536416087962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45975.536416087962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45975.536416087962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45975.536416087962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45975.536416087962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45975.536416087962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45975.536416087962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45975.536416087962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45975.536416087962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45975.536416087962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45975.536416087962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45975.536416087962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45975.536416087962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45975.536416087962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45975.536416087962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45975.536416087962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45975.536416087962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45975.536416087962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45975.536416087962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45975.536416087962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45975.536416087962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45975.536416087962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45975.536416087962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45975.536416087962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45975.536416087962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45975.536416087962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45975.536416087962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45975.536416087962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45975.536416087962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45975.536416087962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45975.536416087962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45975.536416087962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45975.536416087962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45975.536416087962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45975.536416087962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45975.536416087962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45975.536416087962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45975.536416087962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45975.536416087962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45975.536416087962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45975.536416087962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45975.536416087962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45975.536416087962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45975.536416087962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45975.536416087962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45975.536416087962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45975.536416087962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45975.536416087962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45975.536416087962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45975.536416087962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45975.536416087962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45975.536416087962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45975.536416087962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45975.536416087962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45975.536416087962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45975.536416087962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45975.536416087962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45975.536416087962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45975.536416087962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45975.536416087962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45975.536416087962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45975.536416087962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45975.536416087962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45975.536416087962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45975.536416087962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45975.536416087962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45975.536416087962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45975.536416087962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45975.536416087962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45975.536416087962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45975.536416087962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45975.536416087962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45975.536416087962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45975.536416087962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45975.536416087962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45975.536416087962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45975.536416087962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45975.536416087962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45975.536416087962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45975.536416087962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45975.536416087962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45975.536416087962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45975.536416087962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45975.536416087962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45975.536416087962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45975.536416087962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45975.536416087962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45975.536416087962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45975.536416087962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45975.536416087962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45975.536416087962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45975.536416087962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45975.536416087962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45975.536416087962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45975.536416087962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45975.536416087962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45975.536416087962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45975.536416087962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45975.536416087962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45975.536416087962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45975.536416087962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45975.536416087962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45975.536416087962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45975.536416087962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45975.536416087962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45975.536416087962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45975.536416087962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45975.536416087962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45975.536416087962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45975.536416087962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45975.536416087962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45975.536416087962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45975.536416087962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45975.536416087962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45975.536416087962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45975.536416087962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45975.536416087962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45975.536416087962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45975.536416087962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45975.536416087962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45975.536416087962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45975.536416087962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45975.536416087962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45975.536416087962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45975.536416087962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45975.536416087962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45975.536416087962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45975.536416087962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45975.536416087962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45975.536416087962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45975.536416087962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45975.536416087962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45975.536416087962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45975.536416087962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45975.536416087962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45975.536416087962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45975.536416087962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45975.536416087962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45975.536416087962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45975.536416087962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45975.536416087962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45975.536416087962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45975.536416087962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45975.536416087962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45975.536416087962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45975.536416087962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45975.536416087962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45975.536416087962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45975.536416087962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45975.536416087962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45975.536416087962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45975.536416087962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45975.536416087962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45975.536416087962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45975.536416087962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45975.536416087962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45975.536416087962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45975.536416087962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45975.536416087962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45975.536416087962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45975.536416087962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45975.536416087962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45975.536416087962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45975.536416087962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45975.536416087962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45975.536416087962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45975.536416087962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45975.536416087962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45975.536416087962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45975.536416087962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45975.536416087962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45975.536416087962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45975.536416087962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45975.536416087962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45975.536416087962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45975.536416087962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45975.536416087962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45975.536416087962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45975.536416087962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45975.536416087962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45975.536416087962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45975.536416087962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45975.536416087962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45975.536416087962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45975.536416087962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45975.536416087962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45975.536416087962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45975.536416087962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45975.536416087962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45975.536416087962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45975.536416087962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45975.536416087962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45975.536416087962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45975.536416087962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45975.536416087962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45975.536416087962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45975.536416087962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45975.536416087962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45975.536416087962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45975.536416087962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45975.536416087962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45975.536416087962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45975.536416087962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45975.536416087962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45975.536416087962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45975.536416087962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45975.536416087962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45975.536416087962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45975.536416087962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45975.536416087962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45975.536416087962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45975.536416087962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45975.536416087962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45975.536416087962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45975.536416087962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45975.536416087962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45975.536416087962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45975.536416087962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45975.536416087962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45975.536416087962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45975.536416087962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45975.536416087962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45975.536416087962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45975.536416087962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45975.536416087962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45975.536416087962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45975.536416087962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45975.536416087962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45975.536416087962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45975.536416087962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45975.536416087962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45975.536416087962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45975.536416087962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45975.536416087962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45975.536416087962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45975.536416087962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45975.536416087962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45975.536416087962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45975.536416087962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45975.536416087962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45975.536416087962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45975.536416087962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45975.536416087962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45975.536416087962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45975.536416087962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45975.536416087962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45975.536416087962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45975.536416087962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45975.536416087962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45975.536416087962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45975.536416087962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45975.536416087962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45975.536416087962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45975.536416087962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45975.536416087962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45975.536416087962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45975.536416087962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45975.536416087962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45975.536416087962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45975.536416087962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45975.536416087962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45975.536416087962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45975.536416087962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45975.536416087962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45975.536416087962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45975.536416087962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45975.536416087962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45975.536416087962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45975.536416087962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45975.536416087962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45975.536416087962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45975.536416087962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45975.536416087962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45975.536416087962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45975.536416087962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45975.536416087962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45975.536416087962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45975.536416087962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45975.536416087962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45975.536416087962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45975.536416087962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45975.536416087962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45975.536416087962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45975.536416087962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45975.536416087962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45975.536416087962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45975.536416087962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45975.536416087962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45975.536416087962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45975.536416087962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45975.536416087962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45975.536416087962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45975.536416087962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45975.536416087962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45975.536416087962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45975.536416087962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45975.536416087962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45975.536416087962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45975.536416087962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45975.536416087962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45975.536416087962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45975.536416087962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45975.536416087962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45975.536416087962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45975.536416087962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45975.536416087962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45975.536416087962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45975.536416087962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45975.536416087962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45975.536416087962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45975.536416087962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45975.536416087962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45975.536416087962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45975.536416087962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45975.536416087962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45975.536416087962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45975.536416087962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45975.536416087962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45975.536416087962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45975.536416087962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45975.536416087962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45975.536416087962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45975.536416087962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45975.536416087962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45975.536416087962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45975.536416087962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45975.536416087962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45975.536416087962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45975.536416087962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45975.536416087962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45975.536416087962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45975.536416087962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45975.536416319446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45975.536416319446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45975.536416319446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45975.536416319446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45975.536416319446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45975.536416319446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45975.536416319446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45975.536416319446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45975.536416319446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45975.536416319446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45975.536416319446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45975.536416319446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45975.536416319446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45975.536416319446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45975.536416319446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45975.536416319446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45975.536416319446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45975.536416319446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45975.536416319446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45975.536416319446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45975.536416319446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45975.536416319446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45975.536416319446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45975.536416319446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45975.536416319446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45975.536416319446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45975.536416319446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45975.536416319446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45975.536416319446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45975.536416319446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45975.536416319446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45975.536416319446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45975.536416319446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45975.536416319446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45975.536416319446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45975.536416319446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45975.536416319446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45975.536416319446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45975.536416319446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45975.536416319446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45975.536416319446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45975.536416319446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45975.536416319446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45975.536416319446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45975.536416319446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45975.536416319446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45975.536416319446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45975.536416319446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45975.536416319446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45975.536416319446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45975.536416319446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45975.536416319446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45975.536416319446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45975.536416319446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45975.536416319446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45975.536416319446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45975.536416319446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45975.536416319446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45975.536416319446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45975.536416319446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45975.536416319446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45975.536416319446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45975.536416319446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45975.536416319446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45975.536416319446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45975.536416319446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45975.536416319446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45975.536416319446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45975.536416319446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45975.536416319446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45975.536416319446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45975.536416319446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45975.536416319446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45975.536416319446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45975.536416319446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45975.536416319446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45975.536416319446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45975.536416319446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45975.536416319446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45975.536416319446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45975.536416319446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45975.536416319446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45975.536416319446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45975.536416319446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45975.536416319446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45975.536416319446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45975.536416319446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45975.536416319446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45975.536416319446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45975.536416319446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45975.536416319446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45975.536416319446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45975.536416319446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45975.536416319446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45975.536416319446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45975.536416319446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45975.536416319446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45975.536416319446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45975.536416319446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45975.536416319446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45975.536416319446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45975.536416319446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45975.536416319446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45975.536416319446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45975.536416319446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45975.536416319446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45975.536416319446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45975.536416319446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45975.536416319446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45975.536416319446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45975.536416319446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45975.536416319446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45975.536416319446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45975.536416319446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45975.536416319446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45975.536416319446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45975.536416319446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45975.536416319446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45975.536416319446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45975.536416319446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45975.536416319446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45975.536416319446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45975.536416319446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45975.536416319446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45975.536416319446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45975.536416319446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45975.536416319446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45975.536416319446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45975.536416319446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45975.536416319446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45975.536416319446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45975.536416319446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45975.536416319446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45975.536416319446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45975.536416319446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45975.536416319446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45975.536416319446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45975.536416319446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45975.536416319446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45975.536416319446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45975.536416319446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45975.536416319446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45975.536416319446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45975.536416319446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45975.536416319446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45975.536416319446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45975.536416319446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45975.536416319446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45975.536416319446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45975.536416319446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45975.536416319446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45975.536416319446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45975.536416319446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45975.536416319446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45975.536416319446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45975.536416319446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45975.536416319446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45975.536416319446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45975.536416319446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45975.536416319446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45975.536416319446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45975.536416319446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45975.536416319446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45975.536416319446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45975.536416319446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45975.536416319446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45975.536416319446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45975.536416319446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45975.536416319446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45975.536416319446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45975.536416319446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45975.536416319446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45975.536416319446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45975.536416319446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45975.536416319446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45975.536416319446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45975.536416319446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45975.536416319446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45975.536416319446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45975.536416319446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45975.536416319446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45975.536416319446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45975.536416319446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45975.536416319446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45975.536416319446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45975.536416319446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45975.536416319446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45975.536416319446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45975.536416319446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45975.536416319446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45975.536416319446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45975.536416319446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45975.536416319446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45975.536416319446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45975.536416319446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45975.536416319446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45975.536416319446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45975.536416319446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45975.536416319446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45975.536416319446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45975.536416319446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45975.536416319446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45975.536416319446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45975.536416319446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45975.536416319446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45975.536416319446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45975.536416319446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45975.536416319446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45975.536416319446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45975.536416319446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45975.536416319446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45975.536416319446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45975.536416319446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45975.536416319446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45975.536416319446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45975.536416319446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45975.536416319446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45975.536416319446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45975.536416319446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45975.536416319446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45975.536416319446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45975.536416319446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45975.536416319446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45975.536416319446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45975.536416319446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45975.536416319446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45975.536416319446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45975.536416319446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45975.536416319446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45975.536416319446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45975.536416319446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45975.536416319446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45975.536416319446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45975.536416319446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45975.536416319446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45975.536416319446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45975.536416319446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45975.536416319446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45975.536416319446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45975.536416319446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45975.536416319446</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C13" sqref="C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272.0556984953655</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45975.536416087962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45975.536416087962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45975.536416087962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45975.536416087962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45975.536416087962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45975.536416087962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45975.536416087962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45975.536416087962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45975.536416087962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45975.536416087962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t="s">
        <v>39112</v>
      </c>
      <c r="E13" s="95"/>
      <c r="F13" s="96"/>
      <c r="G13" s="97">
        <f ca="1">IFERROR(NOW()-F13,"")</f>
        <v>45975.536416087962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45975.536416087962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45975.536416087962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45975.536416087962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45975.536416087962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45975.536416087962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45975.536416087962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45975.536416087962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45975.536416087962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45975.536416087962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45975.536416087962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45975.536416087962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45975.536416087962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45975.536416087962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45975.536416087962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45975.536416087962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45975.536416087962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45975.536416087962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45975.536416087962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45975.536416087962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45975.536416087962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45975.536416087962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45975.536416087962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45975.536416087962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45975.536416087962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45975.536416087962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45975.536416087962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45975.536416087962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45975.536416087962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45975.536416087962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45975.536416087962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45975.536416087962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45975.536416087962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45975.536416087962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45975.536416087962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45975.536416087962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45975.536416087962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45975.536416087962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45975.536416087962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45975.536416087962</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83.704355902773386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49.347538773145061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26.875304976849293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6" ca="1" si="2">IFERROR(NOW()-F6,"")</f>
        <v>45975.536416087962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45975.536416087962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45975.536416087962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45975.536416087962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45975.536416087962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45975.536416087962</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45975.536416087962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45975.536416087962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45975.536416087962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45975.536416087962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45975.536416087962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45975.536416087962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45975.536416087962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45975.536416087962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45975.536416087962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45975.536416087962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45975.536416087962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45975.536416087962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45975.536416087962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45975.536416087962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45975.536416087962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45975.536416087962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45975.536416087962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45975.536416087962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45975.536416087962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45975.536416087962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45975.536416087962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45975.536416087962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45975.536416087962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45975.536416087962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45975.536416087962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45975.536416087962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45975.536416087962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45975.536416087962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45975.536416087962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45975.536416087962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45975.536416087962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45975.536416087962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45975.536416087962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45975.536416087962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45975.536416087962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45975.536416087962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45975.536416087962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45975.536416087962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45975.536416087962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45975.536416087962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45975.536416087962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45975.536416087962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45975.536416087962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45975.536416087962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45975.536416087962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45975.536416087962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45975.536416087962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45975.536416087962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45975.536416087962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45975.536416087962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45975.536416087962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45975.536416087962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45975.536416087962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45975.536416087962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45975.536416087962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45975.536416087962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45975.536416087962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45975.536416087962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45975.536416087962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45975.536416087962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45975.536416087962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45975.536416087962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45975.536416087962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45975.536416087962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45975.536416087962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45975.536416087962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45975.536416087962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45975.536416087962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45975.536416087962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45975.536416087962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45975.536416087962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45975.536416087962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45975.536416087962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45975.536416087962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45975.536416087962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45975.536416087962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45975.536416087962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45975.536416087962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45975.536416087962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45975.536416087962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45975.536416087962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45975.536416087962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45975.536416087962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45975.536416087962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45975.536416087962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45975.536416087962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45975.536416087962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45975.536416087962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45975.536416087962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45975.536416087962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45975.536416087962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45975.536416087962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45975.536416087962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45975.536416087962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45975.536416087962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45975.536416087962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45975.536416087962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45975.536416087962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45975.536416087962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45975.536416087962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45975.536416087962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45975.536416087962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45975.536416087962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45975.536416087962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45975.536416087962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45975.536416087962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45975.536416087962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45975.536416087962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45975.536416087962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45975.536416087962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45975.536416087962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45975.536416087962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45975.536416087962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45975.536416087962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45975.536416087962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45975.536416087962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45975.536416087962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45975.536416087962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45975.536416087962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45975.536416087962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45975.536416087962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45975.536416087962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45975.536416087962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45975.536416087962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45975.536416087962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45975.536416087962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45975.536416087962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45975.536416087962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45975.536416087962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45975.536416087962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45975.536416087962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45975.536416087962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45975.536416087962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45975.536416087962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45975.536416087962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45975.536416087962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45975.536416087962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45975.536416087962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45975.536416087962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45975.536416087962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45975.536416087962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45975.536416087962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45975.536416087962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45975.536416087962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45975.536416087962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45975.536416087962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45975.536416087962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45975.536416087962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45975.536416087962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45975.536416087962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45975.536416087962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45975.536416087962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45975.536416087962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45975.536416087962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45975.536416087962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45975.536416087962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45975.536416087962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45975.536416087962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45975.536416087962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45975.536416087962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45975.536416087962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45975.536416087962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45975.536416087962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45975.536416087962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45975.536416087962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45975.536416087962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45975.536416087962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45975.536416087962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45975.536416087962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45975.536416087962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45975.536416087962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45975.536416087962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45975.536416087962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45975.536416087962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45975.536416087962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45975.536416087962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45975.536416087962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45975.536416087962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45975.536416087962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45975.536416087962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45975.536416087962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45975.536416087962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45975.536416087962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45975.536416087962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45975.536416087962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45975.536416087962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45975.536416087962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45975.536416087962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45975.536416087962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45975.536416087962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45975.536416087962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45975.536416087962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45975.536416087962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45975.536416087962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45975.536416087962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45975.536416087962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45975.536416087962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45975.536416087962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45975.536416087962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45975.536416087962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45975.536416087962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45975.536416087962</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8">
        <v>45975.140439814815</v>
      </c>
      <c r="G2" s="75">
        <f ca="1">IFERROR(NOW()-F2,"-")</f>
        <v>0.39597627314651618</v>
      </c>
      <c r="H2" s="143">
        <v>45975.150659722225</v>
      </c>
      <c r="I2" s="141" t="str">
        <f>IFERROR(VLOOKUP(D2,DB!A:F,6,0),"")</f>
        <v>SCECO</v>
      </c>
      <c r="J2" s="141" t="str">
        <f>IFERROR(VLOOKUP(D2,DB!A:G,7,0),"")</f>
        <v>Dead</v>
      </c>
      <c r="K2" s="144" t="s">
        <v>39123</v>
      </c>
      <c r="L2" s="145" t="str">
        <f>IFERROR(VLOOKUP(D2,DB!A:I,9,0),"")</f>
        <v>Latis</v>
      </c>
    </row>
    <row r="3" spans="1:16382" ht="31.5" customHeight="1">
      <c r="A3" s="140" t="s">
        <v>39124</v>
      </c>
      <c r="B3" s="141" t="str">
        <f>IFERROR(VLOOKUP(D3,DB!A:K,11,0),"")</f>
        <v>R6</v>
      </c>
      <c r="C3" s="142">
        <v>2</v>
      </c>
      <c r="D3" s="141" t="s">
        <v>38989</v>
      </c>
      <c r="E3" s="124" t="s">
        <v>39021</v>
      </c>
      <c r="F3" s="143">
        <v>45975.465208333335</v>
      </c>
      <c r="G3" s="105">
        <f t="shared" ref="G3:G35" ca="1" si="0">IFERROR(NOW()-F3,"-")</f>
        <v>7.1207754626811948E-2</v>
      </c>
      <c r="H3" s="143">
        <v>45975.406701388885</v>
      </c>
      <c r="I3" s="141" t="str">
        <f>IFERROR(VLOOKUP(D3,DB!A:F,6,0),"")</f>
        <v>Generator-SG</v>
      </c>
      <c r="J3" s="141" t="str">
        <f>IFERROR(VLOOKUP(D3,DB!A:G,7,0),"")</f>
        <v>Vandalized</v>
      </c>
      <c r="K3" s="144" t="s">
        <v>39125</v>
      </c>
      <c r="L3" s="145" t="str">
        <f>IFERROR(VLOOKUP(D3,DB!A:I,9,0),"")</f>
        <v>Latis</v>
      </c>
    </row>
    <row r="4" spans="1:16382" ht="31.5" customHeight="1">
      <c r="A4" s="140" t="s">
        <v>39126</v>
      </c>
      <c r="B4" s="141" t="str">
        <f>IFERROR(VLOOKUP(D4,DB!A:K,11,0),"")</f>
        <v>R6</v>
      </c>
      <c r="C4" s="142">
        <v>2</v>
      </c>
      <c r="D4" s="141" t="s">
        <v>39127</v>
      </c>
      <c r="E4" s="124" t="s">
        <v>39021</v>
      </c>
      <c r="F4" s="143">
        <v>45975.509363425925</v>
      </c>
      <c r="G4" s="105">
        <f t="shared" ca="1" si="0"/>
        <v>2.7052662037021946E-2</v>
      </c>
      <c r="H4" s="143">
        <v>45975.502824074072</v>
      </c>
      <c r="I4" s="141" t="str">
        <f>IFERROR(VLOOKUP(D4,DB!A:F,6,0),"")</f>
        <v>SCECO</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45975.536416087962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45975.536416087962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45975.536416087962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45975.536416087962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45975.536416087962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45975.536416087962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45975.536416087962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45975.536416087962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45975.536416087962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45975.536416087962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45975.536416087962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45975.536416087962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45975.536416087962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45975.536416087962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45975.536416087962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45975.536416087962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45975.536416087962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45975.536416087962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45975.536416087962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45975.536416087962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45975.536416087962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45975.536416087962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45975.536416087962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45975.536416087962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45975.536416087962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45975.536416087962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45975.536416087962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45975.536416087962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45975.536416087962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45975.536416087962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45975.536416087962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45975.536416087962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45975.536416087962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45975.536416087962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45975.536416087962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45975.536416087962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45975.536416087962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45975.536416087962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45975.536416087962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45975.536416087962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45975.536416087962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45975.536416087962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45975.536416087962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45975.536416087962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45975.536416087962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45975.536416087962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45975.536416087962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45975.536416087962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45975.536416087962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45975.536416087962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45975.536416087962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45975.536416087962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45975.536416087962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45975.536416087962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45975.536416087962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45975.536416087962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45975.536416087962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45975.536416087962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45975.536416087962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45975.536416087962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45975.536416087962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45975.536416087962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45975.536416087962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45975.536416087962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45975.536416087962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45975.536416087962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45975.536416087962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45975.536416087962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45975.536416087962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45975.536416087962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45975.536416087962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45975.536416087962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45975.536416087962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45975.536416087962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45975.536416087962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45975.536416087962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45975.536416087962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45975.536416087962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45975.536416087962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45975.536416087962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45975.536416087962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45975.536416087962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45975.536416087962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45975.536416087962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45975.536416087962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45975.536416087962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45975.536416087962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45975.536416087962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45975.536416087962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45975.536416087962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45975.536416087962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45975.536416087962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45975.536416087962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45975.536416087962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45975.536416087962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45975.536416087962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45975.536416087962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45975.536416087962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45975.536416087962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45975.536416087962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45975.536416087962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45975.536416087962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45975.536416087962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45975.536416087962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45975.536416087962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45975.536416087962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45975.536416087962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45975.536416087962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45975.536416087962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45975.536416087962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45975.536416087962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45975.536416087962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45975.536416087962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45975.536416087962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45975.536416087962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45975.536416087962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45975.536416087962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45975.536416087962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45975.536416087962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45975.536416087962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45975.536416087962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45975.536416087962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45975.536416087962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45975.536416087962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45975.536416087962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45975.536416087962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45975.536416087962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45975.536416087962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45975.536416087962</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