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85" documentId="13_ncr:1_{F6CB121F-512D-4AA6-A0C1-0FB36C537598}" xr6:coauthVersionLast="47" xr6:coauthVersionMax="47" xr10:uidLastSave="{56D2F815-920B-41A3-AE50-7E91FBF16C8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<sst xmlns="http://schemas.openxmlformats.org/spreadsheetml/2006/main" count="180284" uniqueCount="39127">
  <si>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</si>
  <si>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</si>
  <si>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</si>
  <si>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</si>
  <si>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</si>
  <si>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</si>
  <si>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</si>
  <si>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</si>
  <si>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</si>
  <si>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</si>
  <si>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</si>
  <si>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</si>
  <si>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</si>
  <si>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</si>
  <si>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</si>
  <si>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</si>
  <si>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</si>
  <si>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</si>
  <si>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</si>
  <si>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</si>
  <si>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</si>
  <si>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</si>
  <si>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</si>
  <si>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</si>
  <si>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</si>
  <si>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</si>
  <si>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</si>
  <si>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</si>
  <si>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</si>
  <si>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</si>
  <si>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</si>
  <si>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</si>
  <si>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</si>
  <si>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</si>
  <si>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</si>
  <si>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</si>
  <si>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</si>
  <si>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</si>
  <si>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</si>
  <si>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</si>
  <si>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</si>
  <si>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</si>
  <si>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</si>
  <si>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</si>
  <si>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</si>
  <si>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</si>
  <si>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</si>
  <si>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</si>
  <si>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</si>
  <si>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</si>
  <si>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</si>
  <si>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</si>
  <si>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</si>
  <si>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</si>
  <si>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</si>
  <si>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</si>
  <si>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</si>
  <si>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</si>
  <si>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</si>
  <si>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</si>
  <si>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</si>
  <si>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</si>
  <si>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</si>
  <si>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</si>
  <si>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</si>
  <si>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</si>
  <si>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</si>
  <si>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</si>
  <si>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</si>
  <si>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</si>
  <si>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</si>
  <si>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</si>
  <si>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</si>
  <si>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</si>
  <si>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</si>
  <si>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</si>
  <si>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</si>
  <si>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</si>
  <si>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</si>
  <si>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</si>
  <si>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</si>
  <si>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</si>
  <si>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</si>
  <si>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</si>
  <si>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</si>
  <si>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</si>
  <si>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</si>
  <si>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</si>
  <si>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</si>
  <si>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</si>
  <si>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</si>
  <si>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</si>
  <si>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</si>
  <si>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</si>
  <si>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</si>
  <si>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</si>
  <si>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</si>
  <si>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</si>
  <si>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</si>
  <si>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</si>
  <si>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</si>
  <si>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</si>
  <si>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</si>
  <si>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</si>
  <si>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</si>
  <si>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</si>
  <si>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</si>
  <si>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</si>
  <si>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</si>
  <si>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</si>
  <si>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</si>
  <si>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</si>
  <si>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</si>
  <si>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</si>
  <si>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</si>
  <si>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</si>
  <si>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</si>
  <si>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</si>
  <si>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</si>
  <si>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</si>
  <si>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</si>
  <si>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</si>
  <si>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</si>
  <si>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</si>
  <si>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</si>
  <si>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</si>
  <si>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</si>
  <si>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</si>
  <si>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</si>
  <si>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</si>
  <si>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</si>
  <si>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</si>
  <si>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</si>
  <si>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</si>
  <si>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</si>
  <si>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</si>
  <si>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</si>
  <si>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</si>
  <si>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</si>
  <si>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</si>
  <si>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</si>
  <si>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</si>
  <si>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</si>
  <si>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</si>
  <si>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</si>
  <si>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</si>
  <si>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</si>
  <si>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</si>
  <si>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</si>
  <si>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</si>
  <si>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</si>
  <si>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</si>
  <si>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</si>
  <si>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</si>
  <si>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</si>
  <si>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</si>
  <si>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</si>
  <si>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</si>
  <si>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</si>
  <si>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</si>
  <si>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</si>
  <si>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</si>
  <si>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</si>
  <si>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</si>
  <si>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</si>
  <si>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</si>
  <si>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</si>
  <si>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</si>
  <si>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</si>
  <si>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</si>
  <si>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</si>
  <si>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</si>
  <si>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</si>
  <si>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</si>
  <si>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</si>
  <si>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</si>
  <si>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</si>
  <si>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</si>
  <si>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</si>
  <si>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</si>
  <si>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</si>
  <si>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</si>
  <si>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</si>
  <si>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</si>
  <si>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</si>
  <si>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</si>
  <si>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</si>
  <si>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</si>
  <si>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</si>
  <si>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</si>
  <si>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</si>
  <si>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</si>
  <si>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</si>
  <si>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</si>
  <si>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</si>
  <si>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</si>
  <si>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</si>
  <si>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</si>
  <si>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</si>
  <si>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</si>
  <si>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</si>
  <si>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</si>
  <si>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</si>
  <si>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</si>
  <si>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</si>
  <si>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</si>
  <si>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</si>
  <si>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</si>
  <si>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</si>
  <si>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</si>
  <si>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</si>
  <si>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</si>
  <si>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</si>
  <si>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</si>
  <si>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</si>
  <si>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</si>
  <si>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</si>
  <si>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</si>
  <si>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</si>
  <si>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</si>
  <si>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</si>
  <si>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</si>
  <si>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</si>
  <si>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</si>
  <si>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</si>
  <si>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</si>
  <si>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</si>
  <si>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</si>
  <si>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</si>
  <si>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</si>
  <si>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</si>
  <si>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</si>
  <si>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</si>
  <si>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</si>
  <si>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</si>
  <si>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</si>
  <si>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</si>
  <si>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</si>
  <si>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</si>
  <si>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</si>
  <si>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</si>
  <si>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</si>
  <si>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</si>
  <si>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</si>
  <si>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</si>
  <si>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</si>
  <si>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</si>
  <si>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</si>
  <si>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</si>
  <si>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</si>
  <si>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</si>
  <si>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</si>
  <si>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</si>
  <si>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</si>
  <si>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</si>
  <si>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</si>
  <si>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</si>
  <si>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</si>
  <si>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</si>
  <si>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</si>
  <si>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</si>
  <si>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</si>
  <si>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</si>
  <si>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</si>
  <si>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</si>
  <si>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</si>
  <si>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</si>
  <si>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</si>
  <si>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</si>
  <si>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</si>
  <si>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</si>
  <si>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</si>
  <si>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</si>
  <si>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</si>
  <si>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</si>
  <si>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</si>
  <si>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</si>
  <si>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</si>
  <si>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</si>
  <si>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</si>
  <si>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</si>
  <si>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</si>
  <si>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</si>
  <si>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</si>
  <si>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</si>
  <si>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</si>
  <si>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</si>
  <si>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</si>
  <si>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</si>
  <si>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</si>
  <si>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</si>
  <si>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</si>
  <si>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</si>
  <si>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</si>
  <si>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</si>
  <si>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</si>
  <si>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</si>
  <si>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</si>
  <si>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</si>
  <si>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</si>
  <si>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</si>
  <si>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</si>
  <si>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</si>
  <si>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</si>
  <si>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</si>
  <si>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</si>
  <si>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</si>
  <si>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</si>
  <si>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</si>
  <si>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</si>
  <si>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</si>
  <si>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</si>
  <si>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</si>
  <si>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</si>
  <si>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</si>
  <si>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</si>
  <si>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</si>
  <si>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</si>
  <si>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</si>
  <si>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</si>
  <si>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</si>
  <si>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</si>
  <si>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</si>
  <si>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</si>
  <si>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</si>
  <si>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</si>
  <si>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</si>
  <si>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</si>
  <si>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</si>
  <si>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</si>
  <si>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</si>
  <si>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</si>
  <si>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</si>
  <si>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</si>
  <si>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</si>
  <si>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</si>
  <si>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</si>
  <si>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</si>
  <si>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</si>
  <si>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</si>
  <si>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</si>
  <si>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</si>
  <si>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</si>
  <si>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</si>
  <si>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</si>
  <si>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</si>
  <si>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</si>
  <si>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</si>
  <si>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</si>
  <si>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</si>
  <si>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</si>
  <si>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</si>
  <si>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</si>
  <si>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</si>
  <si>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</si>
  <si>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</si>
  <si>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</si>
  <si>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</si>
  <si>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</si>
  <si>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</si>
  <si>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</si>
  <si>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</si>
  <si>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</si>
  <si>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</si>
  <si>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</si>
  <si>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</si>
  <si>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</si>
  <si>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</si>
  <si>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</si>
  <si>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</si>
  <si>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</si>
  <si>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</si>
  <si>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</si>
  <si>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</si>
  <si>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</si>
  <si>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</si>
  <si>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</si>
  <si>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</si>
  <si>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</si>
  <si>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</si>
  <si>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</si>
  <si>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</si>
  <si>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</si>
  <si>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</si>
  <si>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</si>
  <si>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</si>
  <si>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</si>
  <si>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</si>
  <si>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</si>
  <si>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</si>
  <si>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</si>
  <si>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</si>
  <si>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</si>
  <si>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</si>
  <si>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</si>
  <si>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</si>
  <si>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</si>
  <si>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</si>
  <si>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</si>
  <si>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</si>
  <si>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</si>
  <si>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</si>
  <si>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</si>
  <si>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</si>
  <si>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</si>
  <si>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</si>
  <si>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</si>
  <si>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</si>
  <si>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</si>
  <si>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</si>
  <si>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</si>
  <si>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</si>
  <si>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</si>
  <si>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</si>
  <si>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</si>
  <si>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</si>
  <si>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</si>
  <si>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</si>
  <si>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</si>
  <si>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</si>
  <si>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</si>
  <si>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</si>
  <si>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</si>
  <si>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</si>
  <si>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</si>
  <si>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</si>
  <si>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</si>
  <si>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</si>
  <si>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</si>
  <si>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</si>
  <si>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</si>
  <si>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</si>
  <si>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</si>
  <si>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</si>
  <si>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</si>
  <si>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</si>
  <si>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</si>
  <si>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</si>
  <si>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</si>
  <si>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</si>
  <si>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</si>
  <si>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</si>
  <si>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</si>
  <si>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</si>
  <si>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</si>
  <si>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</si>
  <si>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</si>
  <si>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</si>
  <si>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</si>
  <si>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</si>
  <si>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</si>
  <si>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</si>
  <si>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</si>
  <si>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</si>
  <si>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</si>
  <si>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</si>
  <si>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</si>
  <si>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</si>
  <si>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</si>
  <si>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</si>
  <si>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</si>
  <si>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</si>
  <si>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</si>
  <si>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</si>
  <si>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</si>
  <si>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</si>
  <si>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</si>
  <si>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</si>
  <si>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</si>
  <si>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</si>
  <si>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</si>
  <si>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</si>
  <si>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</si>
  <si>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</si>
  <si>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</si>
  <si>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</si>
  <si>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</si>
  <si>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</si>
  <si>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</si>
  <si>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</si>
  <si>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</si>
  <si>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</si>
  <si>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</si>
  <si>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</si>
  <si>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</si>
  <si>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</si>
  <si>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</si>
  <si>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</si>
  <si>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</si>
  <si>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</si>
  <si>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</si>
  <si>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</si>
  <si>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</si>
  <si>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</si>
  <si>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</si>
  <si>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</si>
  <si>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</si>
  <si>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</si>
  <si>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</si>
  <si>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</si>
  <si>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</si>
  <si>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</si>
  <si>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</si>
  <si>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</si>
  <si>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</si>
  <si>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</si>
  <si>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</si>
  <si>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</si>
  <si>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</si>
  <si>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</si>
  <si>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</si>
  <si>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</si>
  <si>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</si>
  <si>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</si>
  <si>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</si>
  <si>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</si>
  <si>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</si>
  <si>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</si>
  <si>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</si>
  <si>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</si>
  <si>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</si>
  <si>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</si>
  <si>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</si>
  <si>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</si>
  <si>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</si>
  <si>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</si>
  <si>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</si>
  <si>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</si>
  <si>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</si>
  <si>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</si>
  <si>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</si>
  <si>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</si>
  <si>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</si>
  <si>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</si>
  <si>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</si>
  <si>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</si>
  <si>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</si>
  <si>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</si>
  <si>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</si>
  <si>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</si>
  <si>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</si>
  <si>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</si>
  <si>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</si>
  <si>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</si>
  <si>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</si>
  <si>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</si>
  <si>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</si>
  <si>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</si>
  <si>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</si>
  <si>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</si>
  <si>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</si>
  <si>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</si>
  <si>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</si>
  <si>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</si>
  <si>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</si>
  <si>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</si>
  <si>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</si>
  <si>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</si>
  <si>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</si>
  <si>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</si>
  <si>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</si>
  <si>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</si>
  <si>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</si>
  <si>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</si>
  <si>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</si>
  <si>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</si>
  <si>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</si>
  <si>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</si>
  <si>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</si>
  <si>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</si>
  <si>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</si>
  <si>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</si>
  <si>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</si>
  <si>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</si>
  <si>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</si>
  <si>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</si>
  <si>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</si>
  <si>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</si>
  <si>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</si>
  <si>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</si>
  <si>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</si>
  <si>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</si>
  <si>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</si>
  <si>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</si>
  <si>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</si>
  <si>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</si>
  <si>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</si>
  <si>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</si>
  <si>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</si>
  <si>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</si>
  <si>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</si>
  <si>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</si>
  <si>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</si>
  <si>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</si>
  <si>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</si>
  <si>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</si>
  <si>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</si>
  <si>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</si>
  <si>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</si>
  <si>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</si>
  <si>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</si>
  <si>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</si>
  <si>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</si>
  <si>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</si>
  <si>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</si>
  <si>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</si>
  <si>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</si>
  <si>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</si>
  <si>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</si>
  <si>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</si>
  <si>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</si>
  <si>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</si>
  <si>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</si>
  <si>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</si>
  <si>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</si>
  <si>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</si>
  <si>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</si>
  <si>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</si>
  <si>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</si>
  <si>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</si>
  <si>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</si>
  <si>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</si>
  <si>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</si>
  <si>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</si>
  <si>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</si>
  <si>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</si>
  <si>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</si>
  <si>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</si>
  <si>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</si>
  <si>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</si>
  <si>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</si>
  <si>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</si>
  <si>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</si>
  <si>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</si>
  <si>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</si>
  <si>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</si>
  <si>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</si>
  <si>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</si>
  <si>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</si>
  <si>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</si>
  <si>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</si>
  <si>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</si>
  <si>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</si>
  <si>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</si>
  <si>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</si>
  <si>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</si>
  <si>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</si>
  <si>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</si>
  <si>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</si>
  <si>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</si>
  <si>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</si>
  <si>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</si>
  <si>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</si>
  <si>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</si>
  <si>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</si>
  <si>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</si>
  <si>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</si>
  <si>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</si>
  <si>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</si>
  <si>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</si>
  <si>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</si>
  <si>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</si>
  <si>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</si>
  <si>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</si>
  <si>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</si>
  <si>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</si>
  <si>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</si>
  <si>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</si>
  <si>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</si>
  <si>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</si>
  <si>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</si>
  <si>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</si>
  <si>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</si>
  <si>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</si>
  <si>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</si>
  <si>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</si>
  <si>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</si>
  <si>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</si>
  <si>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</si>
  <si>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</si>
  <si>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</si>
  <si>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</si>
  <si>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</si>
  <si>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</si>
  <si>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</si>
  <si>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</si>
  <si>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</si>
  <si>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</si>
  <si>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</si>
  <si>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</si>
  <si>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</si>
  <si>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</si>
  <si>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</si>
  <si>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</si>
  <si>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</si>
  <si>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</si>
  <si>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</si>
  <si>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</si>
  <si>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</si>
  <si>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</si>
  <si>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</si>
  <si>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</si>
  <si>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</si>
  <si>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</si>
  <si>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</si>
  <si>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</si>
  <si>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</si>
  <si>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</si>
  <si>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</si>
  <si>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</si>
  <si>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</si>
  <si>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</si>
  <si>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</si>
  <si>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</si>
  <si>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</si>
  <si>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</si>
  <si>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</si>
  <si>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</si>
  <si>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</si>
  <si>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</si>
  <si>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</si>
  <si>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</si>
  <si>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</si>
  <si>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</si>
  <si>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</si>
  <si>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</si>
  <si>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</si>
  <si>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</si>
  <si>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</si>
  <si>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</si>
  <si>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</si>
  <si>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</si>
  <si>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</si>
  <si>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</si>
  <si>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</si>
  <si>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</si>
  <si>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</si>
  <si>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</si>
  <si>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</si>
  <si>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</si>
  <si>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</si>
  <si>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</si>
  <si>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</si>
  <si>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</si>
  <si>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</si>
  <si>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</si>
  <si>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</si>
  <si>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</si>
  <si>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</si>
  <si>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</si>
  <si>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</si>
  <si>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</si>
  <si>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</si>
  <si>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</si>
  <si>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</si>
  <si>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</si>
  <si>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</si>
  <si>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</si>
  <si>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</si>
  <si>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</si>
  <si>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</si>
  <si>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</si>
  <si>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</si>
  <si>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</si>
  <si>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</si>
  <si>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</si>
  <si>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</si>
  <si>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</si>
  <si>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</si>
  <si>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</si>
  <si>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</si>
  <si>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</si>
  <si>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</si>
  <si>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</si>
  <si>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</si>
  <si>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</si>
  <si>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</si>
  <si>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</si>
  <si>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</si>
  <si>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</si>
  <si>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</si>
  <si>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</si>
  <si>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</si>
  <si>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</si>
  <si>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</si>
  <si>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</si>
  <si>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</si>
  <si>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</si>
  <si>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</si>
  <si>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</si>
  <si>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</si>
  <si>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</si>
  <si>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</si>
  <si>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</si>
  <si>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</si>
  <si>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</si>
  <si>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</si>
  <si>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</si>
  <si>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</si>
  <si>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</si>
  <si>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</si>
  <si>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</si>
  <si>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</si>
  <si>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</si>
  <si>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</si>
  <si>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</si>
  <si>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</si>
  <si>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</si>
  <si>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</si>
  <si>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</si>
  <si>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</si>
  <si>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</si>
  <si>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</si>
  <si>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</si>
  <si>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</si>
  <si>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</si>
  <si>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</si>
  <si>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</si>
  <si>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</si>
  <si>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</si>
  <si>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</si>
  <si>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</si>
  <si>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</si>
  <si>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</si>
  <si>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</si>
  <si>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</si>
  <si>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</si>
  <si>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</si>
  <si>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</si>
  <si>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</si>
  <si>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</si>
  <si>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</si>
  <si>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</si>
  <si>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</si>
  <si>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</si>
  <si>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</si>
  <si>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</si>
  <si>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</si>
  <si>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</si>
  <si>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</si>
  <si>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</si>
  <si>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</si>
  <si>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</si>
  <si>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</si>
  <si>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</si>
  <si>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</si>
  <si>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</si>
  <si>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</si>
  <si>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</si>
  <si>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</si>
  <si>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</si>
  <si>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</si>
  <si>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</si>
  <si>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</si>
  <si>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</si>
  <si>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</si>
  <si>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</si>
  <si>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</si>
  <si>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</si>
  <si>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</si>
  <si>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</si>
  <si>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</si>
  <si>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</si>
  <si>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</si>
  <si>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</si>
  <si>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</si>
  <si>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</si>
  <si>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</si>
  <si>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</si>
  <si>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</si>
  <si>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</si>
  <si>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</si>
  <si>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</si>
  <si>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</si>
  <si>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</si>
  <si>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</si>
  <si>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</si>
  <si>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</si>
  <si>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</si>
  <si>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</si>
  <si>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</si>
  <si>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</si>
  <si>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</si>
  <si>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</si>
  <si>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</si>
  <si>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</si>
  <si>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</si>
  <si>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</si>
  <si>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</si>
  <si>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</si>
  <si>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</si>
  <si>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</si>
  <si>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</si>
  <si>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</si>
  <si>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</si>
  <si>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</si>
  <si>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</si>
  <si>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</si>
  <si>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</si>
  <si>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</si>
  <si>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</si>
  <si>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</si>
  <si>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</si>
  <si>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</si>
  <si>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</si>
  <si>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</si>
  <si>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</si>
  <si>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</si>
  <si>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</si>
  <si>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</si>
  <si>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</si>
  <si>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</si>
  <si>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</si>
  <si>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</si>
  <si>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</si>
  <si>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</si>
  <si>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</si>
  <si>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</si>
  <si>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</si>
  <si>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</si>
  <si>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</si>
  <si>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</si>
  <si>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</si>
  <si>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</si>
  <si>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</si>
  <si>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</si>
  <si>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</si>
  <si>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</si>
  <si>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</si>
  <si>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</si>
  <si>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</si>
  <si>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</si>
  <si>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</si>
  <si>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</si>
  <si>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</si>
  <si>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</si>
  <si>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</si>
  <si>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</si>
  <si>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</si>
  <si>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</si>
  <si>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</si>
  <si>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</si>
  <si>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</si>
  <si>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</si>
  <si>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</si>
  <si>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</si>
  <si>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</si>
  <si>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</si>
  <si>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</si>
  <si>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</si>
  <si>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</si>
  <si>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</si>
  <si>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</si>
  <si>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</si>
  <si>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</si>
  <si>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</si>
  <si>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</si>
  <si>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</si>
  <si>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</si>
  <si>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</si>
  <si>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</si>
  <si>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</si>
  <si>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</si>
  <si>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</si>
  <si>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</si>
  <si>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</si>
  <si>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</si>
  <si>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</si>
  <si>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</si>
  <si>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</si>
  <si>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</si>
  <si>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</si>
  <si>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</si>
  <si>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</si>
  <si>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</si>
  <si>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</si>
  <si>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</si>
  <si>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</si>
  <si>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</si>
  <si>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</si>
  <si>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</si>
  <si>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</si>
  <si>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</si>
  <si>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</si>
  <si>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</si>
  <si>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</si>
  <si>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</si>
  <si>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</si>
  <si>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</si>
  <si>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</si>
  <si>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</si>
  <si>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</si>
  <si>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</si>
  <si>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</si>
  <si>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</si>
  <si>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</si>
  <si>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</si>
  <si>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</si>
  <si>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</si>
  <si>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</si>
  <si>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</si>
  <si>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</si>
  <si>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</si>
  <si>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</si>
  <si>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</si>
  <si>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</si>
  <si>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</si>
  <si>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</si>
  <si>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</si>
  <si>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</si>
  <si>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</si>
  <si>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</si>
  <si>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</si>
  <si>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</si>
  <si>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</si>
  <si>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</si>
  <si>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</si>
  <si>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</si>
  <si>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</si>
  <si>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</si>
  <si>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</si>
  <si>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</si>
  <si>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</si>
  <si>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</si>
  <si>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</si>
  <si>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</si>
  <si>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</si>
  <si>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</si>
  <si>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</si>
  <si>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</si>
  <si>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</si>
  <si>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</si>
  <si>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</si>
  <si>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</si>
  <si>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</si>
  <si>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</si>
  <si>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</si>
  <si>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</si>
  <si>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</si>
  <si>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</si>
  <si>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</si>
  <si>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</si>
  <si>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</si>
  <si>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</si>
  <si>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</si>
  <si>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</si>
  <si>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</si>
  <si>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</si>
  <si>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</si>
  <si>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</si>
  <si>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</si>
  <si>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</si>
  <si>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</si>
  <si>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</si>
  <si>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</si>
  <si>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</si>
  <si>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</si>
  <si>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</si>
  <si>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</si>
  <si>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</si>
  <si>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</si>
  <si>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</si>
  <si>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</si>
  <si>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</si>
  <si>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</si>
  <si>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</si>
  <si>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</si>
  <si>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</si>
  <si>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</si>
  <si>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</si>
  <si>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</si>
  <si>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</si>
  <si>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</si>
  <si>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</si>
  <si>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</si>
  <si>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</si>
  <si>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</si>
  <si>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</si>
  <si>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</si>
  <si>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</si>
  <si>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</si>
  <si>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</si>
  <si>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</si>
  <si>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</si>
  <si>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</si>
  <si>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</si>
  <si>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</si>
  <si>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</si>
  <si>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</si>
  <si>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</si>
  <si>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</si>
  <si>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</si>
  <si>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</si>
  <si>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</si>
  <si>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</si>
  <si>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</si>
  <si>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</si>
  <si>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</si>
  <si>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</si>
  <si>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</si>
  <si>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</si>
  <si>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</si>
  <si>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</si>
  <si>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</si>
  <si>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</si>
  <si>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</si>
  <si>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</si>
  <si>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</si>
  <si>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</si>
  <si>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</si>
  <si>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</si>
  <si>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</si>
  <si>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</si>
  <si>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</si>
  <si>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</si>
  <si>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</si>
  <si>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</si>
  <si>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</si>
  <si>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</si>
  <si>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</si>
  <si>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</si>
  <si>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</si>
  <si>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</si>
  <si>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</si>
  <si>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</si>
  <si>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</si>
  <si>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</si>
  <si>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</si>
  <si>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</si>
  <si>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</si>
  <si>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</si>
  <si>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</si>
  <si>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</si>
  <si>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</si>
  <si>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</si>
  <si>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</si>
  <si>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</si>
  <si>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</si>
  <si>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</si>
  <si>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</si>
  <si>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</si>
  <si>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</si>
  <si>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</si>
  <si>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</si>
  <si>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</si>
  <si>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</si>
  <si>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</si>
  <si>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</si>
  <si>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</si>
  <si>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</si>
  <si>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</si>
  <si>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</si>
  <si>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</si>
  <si>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</si>
  <si>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</si>
  <si>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</si>
  <si>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</si>
  <si>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</si>
  <si>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</si>
  <si>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</si>
  <si>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</si>
  <si>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</si>
  <si>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</si>
  <si>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</si>
  <si>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</si>
  <si>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</si>
  <si>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</si>
  <si>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</si>
  <si>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</si>
  <si>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</si>
  <si>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</si>
  <si>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</si>
  <si>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</si>
  <si>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</si>
  <si>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</si>
  <si>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</si>
  <si>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</si>
  <si>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</si>
  <si>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</si>
  <si>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</si>
  <si>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</si>
  <si>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</si>
  <si>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</si>
  <si>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</si>
  <si>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</si>
  <si>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</si>
  <si>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</si>
  <si>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</si>
  <si>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</si>
  <si>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</si>
  <si>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</si>
  <si>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</si>
  <si>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</si>
  <si>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</si>
  <si>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</si>
  <si>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</si>
  <si>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</si>
  <si>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</si>
  <si>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</si>
  <si>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</si>
  <si>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</si>
  <si>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</si>
  <si>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</si>
  <si>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</si>
  <si>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</si>
  <si>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</si>
  <si>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</si>
  <si>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</si>
  <si>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</si>
  <si>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</si>
  <si>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</si>
  <si>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</si>
  <si>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</si>
  <si>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</si>
  <si>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</si>
  <si>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</si>
  <si>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</si>
  <si>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</si>
  <si>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</si>
  <si>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</si>
  <si>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</si>
  <si>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</si>
  <si>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</si>
  <si>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</si>
  <si>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</si>
  <si>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</si>
  <si>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</si>
  <si>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</si>
  <si>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</si>
  <si>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</si>
  <si>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</si>
  <si>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</si>
  <si>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</si>
  <si>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</si>
  <si>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</si>
  <si>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</si>
  <si>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</si>
  <si>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</si>
  <si>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</si>
  <si>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</si>
  <si>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</si>
  <si>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</si>
  <si>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</si>
  <si>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</si>
  <si>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</si>
  <si>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</si>
  <si>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</si>
  <si>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</si>
  <si>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</si>
  <si>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</si>
  <si>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</si>
  <si>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</si>
  <si>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</si>
  <si>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</si>
  <si>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</si>
  <si>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</si>
  <si>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</si>
  <si>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</si>
  <si>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</si>
  <si>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</si>
  <si>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</si>
  <si>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</si>
  <si>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</si>
  <si>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</si>
  <si>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</si>
  <si>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</si>
  <si>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</si>
  <si>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</si>
  <si>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</si>
  <si>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</si>
  <si>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</si>
  <si>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</si>
  <si>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</si>
  <si>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</si>
  <si>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</si>
  <si>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</si>
  <si>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</si>
  <si>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</si>
  <si>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</si>
  <si>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</si>
  <si>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</si>
  <si>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</si>
  <si>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</si>
  <si>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</si>
  <si>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</si>
  <si>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</si>
  <si>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</si>
  <si>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</si>
  <si>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</si>
  <si>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</si>
  <si>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</si>
  <si>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</si>
  <si>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</si>
  <si>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</si>
  <si>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</si>
  <si>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</si>
  <si>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</si>
  <si>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</si>
  <si>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</si>
  <si>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</si>
  <si>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</si>
  <si>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</si>
  <si>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</si>
  <si>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</si>
  <si>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</si>
  <si>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</si>
  <si>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</si>
  <si>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</si>
  <si>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</si>
  <si>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</si>
  <si>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</si>
  <si>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</si>
  <si>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</si>
  <si>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</si>
  <si>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</si>
  <si>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</si>
  <si>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</si>
  <si>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</si>
  <si>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</si>
  <si>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</si>
  <si>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</si>
  <si>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</si>
  <si>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</si>
  <si>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</si>
  <si>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</si>
  <si>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</si>
  <si>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</si>
  <si>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</si>
  <si>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</si>
  <si>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</si>
  <si>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</si>
  <si>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</si>
  <si>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</si>
  <si>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</si>
  <si>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</si>
  <si>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</si>
  <si>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</si>
  <si>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</si>
  <si>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</si>
  <si>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</si>
  <si>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</si>
  <si>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</si>
  <si>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</si>
  <si>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</si>
  <si>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</si>
  <si>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</si>
  <si>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</si>
  <si>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</si>
  <si>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</si>
  <si>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</si>
  <si>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</si>
  <si>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</si>
  <si>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</si>
  <si>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</si>
  <si>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</si>
  <si>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</si>
  <si>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</si>
  <si>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</si>
  <si>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</si>
  <si>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</si>
  <si>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</si>
  <si>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</si>
  <si>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</si>
  <si>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</si>
  <si>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</si>
  <si>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</si>
  <si>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</si>
  <si>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</si>
  <si>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</si>
  <si>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</si>
  <si>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</si>
  <si>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</si>
  <si>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</si>
  <si>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</si>
  <si>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</si>
  <si>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</si>
  <si>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</si>
  <si>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</si>
  <si>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</si>
  <si>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</si>
  <si>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</si>
  <si>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</si>
  <si>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</si>
  <si>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</si>
  <si>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</si>
  <si>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</si>
  <si>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</si>
  <si>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</si>
  <si>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</si>
  <si>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</si>
  <si>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</si>
  <si>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</si>
  <si>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</si>
  <si>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</si>
  <si>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</si>
  <si>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</si>
  <si>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</si>
  <si>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</si>
  <si>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</si>
  <si>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</si>
  <si>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</si>
  <si>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</si>
  <si>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</si>
  <si>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</si>
  <si>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</si>
  <si>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</si>
  <si>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</si>
  <si>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</si>
  <si>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</si>
  <si>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</si>
  <si>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</si>
  <si>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</si>
  <si>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</si>
  <si>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</si>
  <si>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</si>
  <si>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</si>
  <si>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</si>
  <si>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</si>
  <si>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</si>
  <si>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</si>
  <si>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</si>
  <si>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</si>
  <si>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</si>
  <si>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</si>
  <si>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</si>
  <si>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</si>
  <si>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</si>
  <si>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</si>
  <si>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</si>
  <si>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</si>
  <si>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</si>
  <si>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</si>
  <si>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</si>
  <si>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</si>
  <si>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</si>
  <si>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</si>
  <si>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</si>
  <si>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</si>
  <si>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</si>
  <si>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</si>
  <si>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</si>
  <si>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</si>
  <si>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</si>
  <si>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</si>
  <si>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</si>
  <si>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</si>
  <si>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</si>
  <si>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</si>
  <si>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</si>
  <si>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</si>
  <si>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</si>
  <si>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</si>
  <si>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</si>
  <si>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</si>
  <si>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</si>
  <si>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</si>
  <si>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</si>
  <si>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</si>
  <si>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</si>
  <si>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</si>
  <si>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</si>
  <si>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</si>
  <si>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</si>
  <si>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</si>
  <si>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</si>
  <si>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</si>
  <si>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</si>
  <si>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</si>
  <si>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</si>
  <si>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</si>
  <si>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</si>
  <si>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</si>
  <si>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</si>
  <si>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</si>
  <si>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</si>
  <si>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</si>
  <si>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</si>
  <si>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</si>
  <si>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</si>
  <si>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</si>
  <si>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</si>
  <si>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</si>
  <si>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</si>
  <si>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</si>
  <si>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</si>
  <si>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</si>
  <si>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</si>
  <si>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</si>
  <si>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</si>
  <si>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</si>
  <si>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</si>
  <si>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</si>
  <si>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</si>
  <si>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</si>
  <si>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</si>
  <si>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</si>
  <si>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</si>
  <si>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</si>
  <si>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</si>
  <si>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</si>
  <si>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</si>
  <si>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</si>
  <si>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</si>
  <si>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</si>
  <si>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</si>
  <si>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</si>
  <si>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</si>
  <si>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</si>
  <si>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</si>
  <si>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</si>
  <si>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</si>
  <si>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</si>
  <si>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</si>
  <si>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</si>
  <si>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</si>
  <si>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</si>
  <si>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</si>
  <si>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</si>
  <si>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</si>
  <si>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</si>
  <si>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</si>
  <si>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</si>
  <si>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</si>
  <si>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</si>
  <si>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</si>
  <si>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</si>
  <si>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</si>
  <si>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</si>
  <si>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</si>
  <si>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</si>
  <si>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</si>
  <si>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</si>
  <si>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</si>
  <si>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</si>
  <si>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</si>
  <si>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</si>
  <si>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</si>
  <si>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</si>
  <si>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</si>
  <si>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</si>
  <si>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</si>
  <si>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</si>
  <si>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</si>
  <si>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</si>
  <si>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</si>
  <si>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</si>
  <si>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</si>
  <si>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</si>
  <si>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</si>
  <si>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</si>
  <si>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</si>
  <si>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</si>
  <si>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</si>
  <si>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</si>
  <si>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</si>
  <si>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</si>
  <si>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</si>
  <si>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</si>
  <si>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</si>
  <si>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</si>
  <si>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</si>
  <si>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</si>
  <si>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</si>
  <si>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</si>
  <si>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</si>
  <si>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</si>
  <si>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</si>
  <si>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</si>
  <si>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</si>
  <si>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</si>
  <si>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</si>
  <si>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</si>
  <si>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</si>
  <si>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</si>
  <si>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</si>
  <si>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</si>
  <si>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</si>
  <si>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</si>
  <si>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</si>
  <si>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</si>
  <si>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</si>
  <si>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</si>
  <si>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</si>
  <si>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</si>
  <si>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</si>
  <si>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</si>
  <si>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</si>
  <si>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</si>
  <si>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</si>
  <si>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</si>
  <si>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</si>
  <si>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</si>
  <si>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</si>
  <si>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</si>
  <si>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</si>
  <si>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</si>
  <si>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</si>
  <si>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</si>
  <si>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</si>
  <si>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</si>
  <si>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</si>
  <si>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</si>
  <si>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</si>
  <si>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</si>
  <si>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</si>
  <si>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</si>
  <si>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</si>
  <si>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</si>
  <si>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</si>
  <si>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</si>
  <si>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</si>
  <si>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</si>
  <si>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</si>
  <si>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</si>
  <si>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</si>
  <si>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</si>
  <si>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</si>
  <si>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</si>
  <si>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</si>
  <si>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</si>
  <si>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</si>
  <si>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</si>
  <si>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</si>
  <si>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</si>
  <si>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</si>
  <si>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</si>
  <si>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</si>
  <si>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</si>
  <si>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</si>
  <si>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</si>
  <si>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</si>
  <si>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</si>
  <si>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</si>
  <si>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</si>
  <si>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</si>
  <si>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</si>
  <si>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</si>
  <si>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</si>
  <si>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</si>
  <si>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</si>
  <si>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</si>
  <si>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</si>
  <si>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</si>
  <si>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</si>
  <si>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</si>
  <si>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</si>
  <si>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</si>
  <si>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</si>
  <si>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</si>
  <si>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</si>
  <si>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</si>
  <si>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</si>
  <si>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</si>
  <si>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</si>
  <si>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</si>
  <si>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</si>
  <si>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</si>
  <si>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</si>
  <si>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</si>
  <si>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</si>
  <si>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</si>
  <si>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</si>
  <si>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</si>
  <si>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</si>
  <si>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</si>
  <si>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</si>
  <si>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</si>
  <si>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</si>
  <si>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</si>
  <si>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</si>
  <si>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</si>
  <si>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</si>
  <si>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</si>
  <si>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</si>
  <si>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</si>
  <si>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</si>
  <si>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</si>
  <si>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</si>
  <si>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</si>
  <si>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</si>
  <si>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</si>
  <si>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</si>
  <si>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</si>
  <si>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</si>
  <si>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</si>
  <si>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</si>
  <si>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</si>
  <si>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</si>
  <si>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</si>
  <si>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</si>
  <si>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</si>
  <si>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</si>
  <si>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</si>
  <si>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</si>
  <si>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</si>
  <si>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</si>
  <si>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</si>
  <si>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</si>
  <si>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</si>
  <si>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</si>
  <si>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</si>
  <si>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</si>
  <si>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</si>
  <si>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</si>
  <si>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</si>
  <si>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</si>
  <si>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</si>
  <si>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</si>
  <si>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</si>
  <si>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</si>
  <si>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</si>
  <si>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</si>
  <si>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</si>
  <si>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</si>
  <si>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</si>
  <si>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</si>
  <si>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</si>
  <si>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</si>
  <si>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</si>
  <si>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</si>
  <si>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</si>
  <si>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</si>
  <si>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</si>
  <si>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</si>
  <si>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</si>
  <si>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</si>
  <si>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</si>
  <si>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</si>
  <si>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</si>
  <si>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</si>
  <si>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</si>
  <si>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</si>
  <si>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</si>
  <si>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</si>
  <si>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</si>
  <si>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</si>
  <si>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</si>
  <si>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</si>
  <si>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</si>
  <si>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</si>
  <si>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</si>
  <si>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</si>
  <si>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</si>
  <si>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</si>
  <si>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</si>
  <si>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</si>
  <si>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</si>
  <si>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</si>
  <si>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</si>
  <si>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</si>
  <si>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</si>
  <si>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</si>
  <si>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</si>
  <si>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</si>
  <si>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</si>
  <si>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</si>
  <si>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</si>
  <si>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</si>
  <si>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</si>
  <si>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</si>
  <si>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</si>
  <si>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</si>
  <si>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</si>
  <si>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</si>
  <si>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</si>
  <si>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</si>
  <si>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</si>
  <si>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</si>
  <si>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</si>
  <si>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</si>
  <si>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</si>
  <si>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</si>
  <si>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</si>
  <si>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</si>
  <si>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</si>
  <si>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</si>
  <si>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</si>
  <si>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</si>
  <si>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</si>
  <si>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</si>
  <si>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</si>
  <si>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</si>
  <si>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</si>
  <si>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</si>
  <si>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</si>
  <si>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</si>
  <si>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</si>
  <si>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</si>
  <si>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</si>
  <si>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</si>
  <si>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</si>
  <si>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</si>
  <si>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</si>
  <si>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</si>
  <si>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</si>
  <si>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</si>
  <si>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</si>
  <si>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</si>
  <si>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</si>
  <si>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</si>
  <si>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</si>
  <si>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</si>
  <si>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</si>
  <si>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</si>
  <si>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</si>
  <si>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</si>
  <si>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</si>
  <si>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</si>
  <si>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</si>
  <si>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</si>
  <si>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</si>
  <si>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</si>
  <si>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</si>
  <si>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</si>
  <si>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</si>
  <si>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</si>
  <si>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</si>
  <si>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</si>
  <si>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</si>
  <si>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</si>
  <si>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</si>
  <si>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</si>
  <si>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</si>
  <si>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</si>
  <si>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</si>
  <si>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</si>
  <si>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</si>
  <si>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</si>
  <si>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</si>
  <si>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</si>
  <si>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</si>
  <si>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</si>
  <si>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</si>
  <si>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</si>
  <si>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</si>
  <si>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</si>
  <si>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</si>
  <si>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</si>
  <si>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</si>
  <si>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</si>
  <si>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</si>
  <si>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</si>
  <si>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</si>
  <si>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</si>
  <si>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</si>
  <si>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</si>
  <si>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</si>
  <si>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</si>
  <si>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</si>
  <si>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</si>
  <si>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</si>
  <si>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</si>
  <si>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</si>
  <si>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</si>
  <si>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</si>
  <si>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</si>
  <si>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</si>
  <si>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</si>
  <si>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</si>
  <si>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</si>
  <si>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</si>
  <si>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</si>
  <si>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</si>
  <si>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</si>
  <si>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</si>
  <si>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</si>
  <si>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</si>
  <si>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</si>
  <si>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</si>
  <si>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</si>
  <si>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</si>
  <si>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</si>
  <si>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</si>
  <si>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</si>
  <si>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</si>
  <si>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</si>
  <si>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</si>
  <si>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</si>
  <si>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</si>
  <si>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</si>
  <si>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</si>
  <si>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</si>
  <si>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</si>
  <si>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</si>
  <si>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</si>
  <si>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</si>
  <si>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</si>
  <si>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</si>
  <si>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</si>
  <si>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</si>
  <si>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</si>
  <si>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</si>
  <si>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</si>
  <si>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</si>
  <si>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</si>
  <si>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</si>
  <si>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</si>
  <si>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</si>
  <si>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</si>
  <si>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</si>
  <si>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</si>
  <si>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</si>
  <si>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</si>
  <si>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</si>
  <si>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</si>
  <si>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</si>
  <si>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</si>
  <si>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</si>
  <si>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</si>
  <si>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</si>
  <si>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</si>
  <si>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</si>
  <si>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</si>
  <si>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</si>
  <si>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</si>
  <si>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</si>
  <si>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</si>
  <si>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</si>
  <si>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</si>
  <si>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</si>
  <si>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</si>
  <si>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</si>
  <si>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</si>
  <si>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</si>
  <si>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</si>
  <si>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</si>
  <si>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</si>
  <si>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</si>
  <si>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</si>
  <si>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</si>
  <si>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</si>
  <si>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</si>
  <si>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</si>
  <si>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</si>
  <si>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</si>
  <si>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</si>
  <si>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</si>
  <si>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</si>
  <si>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</si>
  <si>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</si>
  <si>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</si>
  <si>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</si>
  <si>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</si>
  <si>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</si>
  <si>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</si>
  <si>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</si>
  <si>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</si>
  <si>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</si>
  <si>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</si>
  <si>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</si>
  <si>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</si>
  <si>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</si>
  <si>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</si>
  <si>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</si>
  <si>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</si>
  <si>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</si>
  <si>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</si>
  <si>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</si>
  <si>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</si>
  <si>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</si>
  <si>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</si>
  <si>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</si>
  <si>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</si>
  <si>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</si>
  <si>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</si>
  <si>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</si>
  <si>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</si>
  <si>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</si>
  <si>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</si>
  <si>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</si>
  <si>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</si>
  <si>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</si>
  <si>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</si>
  <si>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</si>
  <si>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</si>
  <si>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</si>
  <si>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</si>
  <si>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</si>
  <si>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</si>
  <si>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</si>
  <si>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</si>
  <si>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</si>
  <si>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</si>
  <si>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</si>
  <si>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</si>
  <si>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</si>
  <si>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</si>
  <si>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</si>
  <si>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</si>
  <si>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</si>
  <si>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</si>
  <si>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</si>
  <si>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</si>
  <si>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</si>
  <si>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</si>
  <si>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</si>
  <si>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</si>
  <si>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</si>
  <si>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</si>
  <si>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</si>
  <si>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</si>
  <si>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</si>
  <si>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</si>
  <si>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</si>
  <si>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</si>
  <si>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</si>
  <si>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</si>
  <si>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</si>
  <si>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</si>
  <si>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</si>
  <si>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</si>
  <si>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</si>
  <si>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</si>
  <si>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</si>
  <si>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</si>
  <si>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</si>
  <si>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</si>
  <si>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</si>
  <si>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</si>
  <si>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</si>
  <si>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</si>
  <si>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</si>
  <si>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</si>
  <si>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</si>
  <si>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</si>
  <si>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</si>
  <si>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</si>
  <si>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</si>
  <si>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</si>
  <si>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</si>
  <si>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</si>
  <si>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</si>
  <si>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</si>
  <si>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</si>
  <si>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</si>
  <si>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</si>
  <si>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</si>
  <si>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</si>
  <si>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</si>
  <si>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</si>
  <si>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</si>
  <si>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</si>
  <si>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</si>
  <si>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</si>
  <si>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</si>
  <si>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</si>
  <si>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</si>
  <si>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</si>
  <si>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</si>
  <si>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</si>
  <si>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</si>
  <si>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</si>
  <si>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</si>
  <si>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</si>
  <si>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</si>
  <si>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</si>
  <si>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</si>
  <si>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</si>
  <si>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</si>
  <si>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</si>
  <si>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</si>
  <si>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</si>
  <si>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</si>
  <si>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</si>
  <si>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</si>
  <si>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</si>
  <si>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</si>
  <si>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</si>
  <si>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</si>
  <si>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</si>
  <si>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</si>
  <si>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</si>
  <si>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</si>
  <si>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</si>
  <si>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</si>
  <si>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</si>
  <si>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</si>
  <si>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</si>
  <si>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</si>
  <si>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</si>
  <si>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</si>
  <si>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</si>
  <si>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</si>
  <si>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</si>
  <si>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</si>
  <si>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</si>
  <si>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</si>
  <si>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</si>
  <si>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</si>
  <si>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</si>
  <si>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</si>
  <si>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</si>
  <si>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</si>
  <si>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</si>
  <si>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</si>
  <si>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</si>
  <si>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</si>
  <si>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</si>
  <si>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</si>
  <si>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</si>
  <si>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</si>
  <si>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</si>
  <si>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</si>
  <si>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</si>
  <si>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</si>
  <si>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</si>
  <si>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</si>
  <si>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</si>
  <si>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</si>
  <si>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</si>
  <si>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</si>
  <si>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</si>
  <si>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</si>
  <si>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</si>
  <si>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</si>
  <si>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</si>
  <si>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</si>
  <si>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</si>
  <si>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</si>
  <si>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</si>
  <si>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</si>
  <si>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</si>
  <si>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</si>
  <si>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</si>
  <si>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</si>
  <si>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</si>
  <si>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</si>
  <si>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</si>
  <si>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</si>
  <si>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</si>
  <si>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</si>
  <si>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</si>
  <si>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</si>
  <si>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</si>
  <si>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</si>
  <si>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</si>
  <si>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</si>
  <si>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</si>
  <si>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</si>
  <si>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</si>
  <si>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</si>
  <si>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</si>
  <si>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</si>
  <si>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</si>
  <si>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</si>
  <si>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</si>
  <si>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</si>
  <si>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</si>
  <si>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</si>
  <si>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</si>
  <si>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</si>
  <si>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</si>
  <si>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</si>
  <si>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</si>
  <si>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</si>
  <si>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</si>
  <si>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</si>
  <si>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</si>
  <si>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</si>
  <si>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</si>
  <si>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</si>
  <si>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</si>
  <si>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</si>
  <si>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</si>
  <si>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</si>
  <si>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</si>
  <si>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</si>
  <si>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</si>
  <si>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</si>
  <si>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</si>
  <si>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</si>
  <si>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</si>
  <si>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</si>
  <si>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</si>
  <si>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</si>
  <si>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</si>
  <si>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</si>
  <si>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</si>
  <si>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</si>
  <si>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</si>
  <si>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</si>
  <si>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</si>
  <si>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</si>
  <si>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</si>
  <si>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</si>
  <si>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</si>
  <si>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</si>
  <si>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</si>
  <si>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</si>
  <si>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</si>
  <si>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</si>
  <si>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</si>
  <si>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</si>
  <si>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</si>
  <si>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</si>
  <si>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</si>
  <si>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</si>
  <si>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</si>
  <si>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</si>
  <si>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</si>
  <si>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</si>
  <si>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</si>
  <si>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</si>
  <si>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</si>
  <si>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</si>
  <si>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</si>
  <si>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</si>
  <si>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</si>
  <si>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</si>
  <si>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</si>
  <si>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</si>
  <si>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</si>
  <si>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</si>
  <si>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</si>
  <si>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</si>
  <si>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</si>
  <si>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</si>
  <si>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</si>
  <si>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</si>
  <si>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</si>
  <si>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</si>
  <si>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</si>
  <si>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</si>
  <si>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</si>
  <si>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</si>
  <si>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</si>
  <si>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</si>
  <si>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</si>
  <si>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</si>
  <si>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</si>
  <si>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</si>
  <si>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</si>
  <si>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</si>
  <si>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</si>
  <si>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</si>
  <si>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</si>
  <si>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</si>
  <si>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</si>
  <si>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</si>
  <si>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</si>
  <si>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</si>
  <si>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</si>
  <si>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</si>
  <si>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</si>
  <si>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</si>
  <si>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</si>
  <si>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</si>
  <si>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</si>
  <si>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</si>
  <si>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</si>
  <si>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</si>
  <si>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</si>
  <si>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</si>
  <si>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</si>
  <si>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</si>
  <si>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</si>
  <si>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</si>
  <si>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</si>
  <si>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</si>
  <si>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</si>
  <si>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</si>
  <si>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</si>
  <si>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</si>
  <si>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</si>
  <si>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</si>
  <si>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</si>
  <si>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</si>
  <si>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</si>
  <si>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</si>
  <si>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</si>
  <si>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</si>
  <si>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</si>
  <si>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</si>
  <si>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</si>
  <si>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</si>
  <si>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</si>
  <si>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</si>
  <si>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</si>
  <si>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</si>
  <si>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</si>
  <si>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</si>
  <si>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</si>
  <si>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</si>
  <si>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</si>
  <si>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</si>
  <si>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</si>
  <si>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</si>
  <si>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</si>
  <si>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</si>
  <si>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</si>
  <si>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</si>
  <si>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</si>
  <si>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</si>
  <si>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</si>
  <si>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</si>
  <si>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</si>
  <si>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</si>
  <si>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</si>
  <si>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</si>
  <si>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</si>
  <si>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</si>
  <si>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</si>
  <si>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</si>
  <si>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</si>
  <si>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</si>
  <si>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</si>
  <si>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</si>
  <si>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</si>
  <si>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</si>
  <si>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</si>
  <si>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</si>
  <si>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</si>
  <si>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</si>
  <si>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</si>
  <si>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</si>
  <si>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</si>
  <si>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</si>
  <si>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</si>
  <si>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</si>
  <si>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</si>
  <si>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</si>
  <si>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</si>
  <si>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</si>
  <si>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</si>
  <si>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</si>
  <si>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</si>
  <si>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</si>
  <si>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</si>
  <si>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</si>
  <si>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</si>
  <si>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</si>
  <si>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</si>
  <si>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</si>
  <si>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</si>
  <si>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</si>
  <si>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</si>
  <si>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</si>
  <si>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</si>
  <si>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</si>
  <si>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</si>
  <si>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</si>
  <si>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</si>
  <si>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</si>
  <si>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</si>
  <si>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</si>
  <si>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</si>
  <si>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</si>
  <si>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</si>
  <si>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</si>
  <si>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</si>
  <si>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</si>
  <si>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</si>
  <si>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</si>
  <si>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</si>
  <si>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</si>
  <si>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</si>
  <si>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</si>
  <si>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</si>
  <si>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</si>
  <si>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</si>
  <si>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</si>
  <si>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</si>
  <si>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</si>
  <si>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</si>
  <si>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</si>
  <si>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</si>
  <si>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</si>
  <si>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</si>
  <si>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</si>
  <si>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</si>
  <si>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</si>
  <si>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</si>
  <si>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</si>
  <si>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</si>
  <si>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</si>
  <si>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</si>
  <si>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</si>
  <si>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</si>
  <si>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</si>
  <si>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</si>
  <si>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</si>
  <si>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</si>
  <si>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</si>
  <si>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</si>
  <si>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</si>
  <si>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</si>
  <si>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</si>
  <si>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</si>
  <si>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</si>
  <si>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</si>
  <si>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</si>
  <si>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</si>
  <si>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</si>
  <si>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</si>
  <si>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</si>
  <si>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</si>
  <si>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</si>
  <si>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</si>
  <si>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</si>
  <si>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</si>
  <si>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</si>
  <si>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</si>
  <si>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</si>
  <si>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</si>
  <si>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</si>
  <si>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</si>
  <si>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</si>
  <si>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</si>
  <si>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</si>
  <si>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</si>
  <si>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</si>
  <si>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</si>
  <si>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</si>
  <si>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</si>
  <si>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</si>
  <si>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</si>
  <si>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</si>
  <si>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</si>
  <si>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</si>
  <si>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</si>
  <si>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</si>
  <si>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</si>
  <si>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</si>
  <si>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</si>
  <si>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</si>
  <si>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</si>
  <si>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</si>
  <si>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</si>
  <si>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</si>
  <si>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</si>
  <si>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</si>
  <si>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</si>
  <si>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</si>
  <si>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</si>
  <si>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</si>
  <si>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</si>
  <si>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</si>
  <si>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</si>
  <si>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</si>
  <si>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</si>
  <si>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</si>
  <si>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</si>
  <si>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</si>
  <si>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</si>
  <si>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</si>
  <si>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</si>
  <si>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</si>
  <si>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</si>
  <si>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</si>
  <si>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</si>
  <si>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</si>
  <si>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</si>
  <si>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</si>
  <si>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</si>
  <si>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</si>
  <si>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</si>
  <si>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</si>
  <si>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</si>
  <si>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</si>
  <si>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</si>
  <si>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</si>
  <si>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</si>
  <si>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</si>
  <si>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</si>
  <si>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</si>
  <si>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</si>
  <si>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</si>
  <si>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</si>
  <si>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</si>
  <si>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</si>
  <si>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</si>
  <si>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</si>
  <si>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</si>
  <si>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</si>
  <si>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</si>
  <si>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</si>
  <si>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</si>
  <si>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</si>
  <si>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</si>
  <si>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</si>
  <si>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</si>
  <si>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</si>
  <si>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</si>
  <si>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</si>
  <si>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</si>
  <si>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</si>
  <si>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</si>
  <si>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</si>
  <si>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</si>
  <si>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</si>
  <si>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</si>
  <si>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</si>
  <si>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</si>
  <si>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</si>
  <si>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</si>
  <si>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</si>
  <si>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</si>
  <si>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</si>
  <si>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</si>
  <si>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</si>
  <si>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</si>
  <si>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</si>
  <si>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</si>
  <si>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</si>
  <si>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</si>
  <si>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</si>
  <si>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</si>
  <si>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</si>
  <si>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</si>
  <si>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</si>
  <si>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</si>
  <si>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</si>
  <si>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</si>
  <si>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</si>
  <si>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</si>
  <si>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</si>
  <si>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</si>
  <si>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</si>
  <si>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</si>
  <si>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</si>
  <si>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</si>
  <si>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</si>
  <si>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</si>
  <si>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</si>
  <si>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</si>
  <si>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</si>
  <si>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</si>
  <si>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</si>
  <si>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</si>
  <si>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</si>
  <si>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</si>
  <si>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</si>
  <si>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</si>
  <si>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</si>
  <si>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</si>
  <si>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</si>
  <si>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</si>
  <si>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</si>
  <si>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</si>
  <si>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</si>
  <si>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</si>
  <si>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</si>
  <si>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</si>
  <si>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</si>
  <si>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</si>
  <si>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</si>
  <si>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</si>
  <si>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</si>
  <si>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</si>
  <si>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</si>
  <si>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</si>
  <si>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</si>
  <si>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</si>
  <si>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</si>
  <si>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</si>
  <si>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</si>
  <si>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</si>
  <si>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</si>
  <si>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</si>
  <si>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</si>
  <si>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</si>
  <si>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</si>
  <si>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</si>
  <si>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</si>
  <si>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</si>
  <si>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</si>
  <si>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</si>
  <si>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</si>
  <si>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</si>
  <si>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</si>
  <si>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</si>
  <si>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</si>
  <si>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</si>
  <si>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</si>
  <si>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</si>
  <si>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</si>
  <si>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</si>
  <si>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</si>
  <si>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</si>
  <si>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</si>
  <si>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</si>
  <si>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</si>
  <si>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</si>
  <si>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</si>
  <si>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</si>
  <si>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</si>
  <si>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</si>
  <si>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</si>
  <si>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</si>
  <si>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</si>
  <si>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</si>
  <si>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</si>
  <si>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</si>
  <si>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</si>
  <si>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</si>
  <si>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</si>
  <si>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</si>
  <si>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</si>
  <si>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</si>
  <si>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</si>
  <si>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</si>
  <si>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</si>
  <si>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</si>
  <si>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</si>
  <si>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</si>
  <si>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</si>
  <si>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</si>
  <si>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</si>
  <si>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</si>
  <si>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</si>
  <si>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</si>
  <si>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</si>
  <si>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</si>
  <si>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</si>
  <si>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</si>
  <si>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</si>
  <si>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</si>
  <si>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</si>
  <si>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</si>
  <si>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</si>
  <si>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</si>
  <si>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</si>
  <si>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</si>
  <si>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</si>
  <si>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</si>
  <si>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</si>
  <si>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</si>
  <si>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</si>
  <si>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</si>
  <si>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</si>
  <si>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</si>
  <si>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</si>
  <si>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</si>
  <si>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</si>
  <si>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</si>
  <si>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</si>
  <si>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</si>
  <si>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</si>
  <si>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</si>
  <si>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</si>
  <si>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</si>
  <si>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</si>
  <si>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</si>
  <si>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</si>
  <si>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</si>
  <si>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</si>
  <si>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</si>
  <si>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</si>
  <si>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</si>
  <si>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</si>
  <si>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</si>
  <si>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</si>
  <si>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</si>
  <si>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</si>
  <si>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</si>
  <si>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</si>
  <si>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</si>
  <si>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</si>
  <si>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</si>
  <si>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</si>
  <si>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</si>
  <si>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</si>
  <si>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</si>
  <si>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</si>
  <si>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</si>
  <si>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</si>
  <si>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</si>
  <si>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</si>
  <si>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</si>
  <si>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</si>
  <si>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</si>
  <si>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</si>
  <si>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</si>
  <si>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</si>
  <si>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</si>
  <si>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</si>
  <si>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</si>
  <si>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</si>
  <si>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</si>
  <si>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</si>
  <si>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</si>
  <si>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</si>
  <si>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</si>
  <si>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</si>
  <si>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</si>
  <si>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</si>
  <si>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</si>
  <si>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</si>
  <si>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</si>
  <si>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</si>
  <si>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</si>
  <si>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</si>
  <si>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</si>
  <si>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</si>
  <si>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</si>
  <si>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</si>
  <si>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</si>
  <si>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</si>
  <si>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</si>
  <si>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</si>
  <si>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</si>
  <si>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</si>
  <si>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</si>
  <si>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</si>
  <si>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</si>
  <si>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</si>
  <si>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</si>
  <si>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</si>
  <si>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</si>
  <si>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</si>
  <si>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</si>
  <si>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</si>
  <si>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</si>
  <si>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</si>
  <si>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</si>
  <si>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</si>
  <si>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</si>
  <si>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</si>
  <si>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</si>
  <si>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</si>
  <si>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</si>
  <si>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</si>
  <si>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</si>
  <si>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</si>
  <si>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</si>
  <si>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</si>
  <si>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</si>
  <si>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</si>
  <si>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</si>
  <si>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</si>
  <si>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</si>
  <si>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</si>
  <si>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</si>
  <si>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</si>
  <si>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</si>
  <si>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</si>
  <si>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</si>
  <si>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</si>
  <si>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</si>
  <si>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</si>
  <si>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</si>
  <si>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</si>
  <si>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</si>
  <si>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</si>
  <si>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</si>
  <si>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</si>
  <si>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</si>
  <si>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</si>
  <si>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</si>
  <si>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</si>
  <si>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</si>
  <si>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</si>
  <si>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</si>
  <si>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</si>
  <si>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</si>
  <si>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</si>
  <si>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</si>
  <si>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</si>
  <si>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</si>
  <si>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</si>
  <si>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</si>
  <si>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</si>
  <si>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</si>
  <si>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</si>
  <si>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</si>
  <si>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</si>
  <si>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</si>
  <si>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</si>
  <si>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</si>
  <si>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</si>
  <si>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</si>
  <si>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</si>
  <si>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</si>
  <si>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</si>
  <si>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</si>
  <si>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</si>
  <si>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</si>
  <si>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</si>
  <si>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</si>
  <si>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</si>
  <si>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</si>
  <si>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</si>
  <si>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</si>
  <si>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</si>
  <si>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</si>
  <si>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</si>
  <si>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</si>
  <si>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</si>
  <si>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</si>
  <si>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</si>
  <si>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</si>
  <si>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</si>
  <si>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</si>
  <si>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</si>
  <si>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</si>
  <si>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</si>
  <si>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</si>
  <si>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</si>
  <si>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</si>
  <si>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</si>
  <si>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</si>
  <si>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</si>
  <si>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</si>
  <si>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</si>
  <si>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</si>
  <si>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</si>
  <si>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</si>
  <si>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</si>
  <si>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</si>
  <si>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</si>
  <si>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</si>
  <si>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</si>
  <si>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</si>
  <si>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</si>
  <si>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</si>
  <si>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</si>
  <si>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</si>
  <si>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</si>
  <si>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</si>
  <si>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</si>
  <si>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</si>
  <si>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</si>
  <si>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</si>
  <si>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</si>
  <si>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</si>
  <si>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</si>
  <si>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</si>
  <si>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</si>
  <si>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</si>
  <si>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</si>
  <si>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</si>
  <si>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</si>
  <si>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</si>
  <si>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</si>
  <si>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</si>
  <si>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</si>
  <si>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</si>
  <si>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</si>
  <si>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</si>
  <si>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</si>
  <si>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</si>
  <si>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</si>
  <si>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</si>
  <si>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</si>
  <si>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</si>
  <si>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</si>
  <si>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</si>
  <si>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</si>
  <si>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</si>
  <si>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</si>
  <si>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</si>
  <si>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</si>
  <si>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</si>
  <si>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</si>
  <si>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</si>
  <si>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</si>
  <si>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</si>
  <si>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</si>
  <si>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</si>
  <si>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</si>
  <si>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</si>
  <si>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</si>
  <si>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</si>
  <si>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</si>
  <si>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</si>
  <si>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</si>
  <si>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</si>
  <si>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</si>
  <si>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</si>
  <si>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</si>
  <si>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</si>
  <si>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</si>
  <si>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</si>
  <si>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</si>
  <si>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</si>
  <si>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</si>
  <si>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</si>
  <si>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</si>
  <si>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</si>
  <si>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</si>
  <si>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</si>
  <si>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</si>
  <si>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</si>
  <si>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</si>
  <si>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</si>
  <si>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</si>
  <si>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</si>
  <si>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</si>
  <si>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</si>
  <si>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</si>
  <si>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</si>
  <si>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</si>
  <si>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</si>
  <si>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</si>
  <si>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</si>
  <si>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</si>
  <si>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</si>
  <si>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</si>
  <si>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</si>
  <si>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</si>
  <si>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</si>
  <si>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</si>
  <si>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</si>
  <si>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</si>
  <si>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</si>
  <si>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</si>
  <si>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</si>
  <si>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</si>
  <si>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</si>
  <si>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</si>
  <si>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</si>
  <si>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</si>
  <si>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</si>
  <si>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</si>
  <si>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</si>
  <si>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</si>
  <si>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</si>
  <si>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</si>
  <si>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</si>
  <si>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</si>
  <si>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</si>
  <si>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</si>
  <si>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</si>
  <si>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</si>
  <si>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</si>
  <si>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</si>
  <si>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</si>
  <si>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</si>
  <si>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</si>
  <si>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</si>
  <si>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</si>
  <si>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</si>
  <si>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</si>
  <si>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</si>
  <si>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</si>
  <si>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</si>
  <si>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</si>
  <si>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</si>
  <si>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</si>
  <si>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</si>
  <si>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</si>
  <si>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</si>
  <si>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</si>
  <si>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</si>
  <si>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</si>
  <si>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</si>
  <si>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</si>
  <si>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</si>
  <si>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</si>
  <si>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</si>
  <si>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</si>
  <si>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</si>
  <si>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</si>
  <si>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</si>
  <si>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</si>
  <si>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</si>
  <si>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</si>
  <si>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</si>
  <si>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</si>
  <si>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</si>
  <si>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</si>
  <si>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</si>
  <si>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</si>
  <si>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</si>
  <si>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</si>
  <si>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</si>
  <si>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</si>
  <si>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</si>
  <si>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</si>
  <si>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</si>
  <si>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</si>
  <si>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</si>
  <si>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</si>
  <si>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</si>
  <si>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</si>
  <si>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</si>
  <si>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</si>
  <si>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</si>
  <si>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</si>
  <si>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</si>
  <si>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</si>
  <si>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</si>
  <si>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</si>
  <si>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</si>
  <si>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</si>
  <si>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</si>
  <si>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</si>
  <si>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</si>
  <si>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</si>
  <si>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</si>
  <si>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</si>
  <si>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</si>
  <si>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</si>
  <si>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</si>
  <si>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</si>
  <si>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</si>
  <si>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</si>
  <si>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</si>
  <si>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</si>
  <si>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</si>
  <si>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</si>
  <si>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</si>
  <si>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</si>
  <si>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</si>
  <si>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</si>
  <si>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</si>
  <si>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</si>
  <si>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</si>
  <si>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</si>
  <si>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</si>
  <si>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</si>
  <si>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</si>
  <si>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</si>
  <si>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</si>
  <si>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</si>
  <si>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</si>
  <si>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</si>
  <si>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</si>
  <si>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</si>
  <si>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</si>
  <si>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</si>
  <si>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</si>
  <si>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</si>
  <si>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</si>
  <si>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</si>
  <si>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</si>
  <si>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</si>
  <si>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</si>
  <si>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</si>
  <si>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</si>
  <si>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</si>
  <si>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</si>
  <si>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</si>
  <si>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</si>
  <si>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</si>
  <si>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</si>
  <si>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</si>
  <si>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</si>
  <si>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</si>
  <si>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</si>
  <si>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</si>
  <si>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</si>
  <si>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</si>
  <si>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</si>
  <si>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</si>
  <si>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</si>
  <si>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</si>
  <si>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</si>
  <si>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</si>
  <si>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</si>
  <si>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</si>
  <si>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</si>
  <si>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</si>
  <si>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</si>
  <si>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</si>
  <si>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</si>
  <si>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</si>
  <si>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</si>
  <si>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</si>
  <si>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</si>
  <si>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</si>
  <si>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</si>
  <si>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</si>
  <si>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</si>
  <si>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</si>
  <si>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</si>
  <si>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</si>
  <si>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</si>
  <si>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</si>
  <si>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</si>
  <si>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</si>
  <si>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</si>
  <si>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</si>
  <si>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</si>
  <si>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</si>
  <si>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</si>
  <si>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</si>
  <si>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</si>
  <si>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</si>
  <si>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</si>
  <si>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</si>
  <si>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</si>
  <si>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</si>
  <si>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</si>
  <si>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</si>
  <si>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</si>
  <si>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</si>
  <si>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</si>
  <si>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</si>
  <si>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</si>
  <si>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</si>
  <si>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</si>
  <si>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</si>
  <si>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</si>
  <si>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</si>
  <si>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</si>
  <si>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</si>
  <si>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</si>
  <si>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</si>
  <si>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</si>
  <si>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</si>
  <si>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</si>
  <si>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</si>
  <si>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</si>
  <si>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</si>
  <si>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</si>
  <si>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</si>
  <si>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</si>
  <si>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</si>
  <si>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</si>
  <si>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</si>
  <si>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</si>
  <si>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</si>
  <si>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</si>
  <si>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</si>
  <si>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</si>
  <si>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</si>
  <si>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</si>
  <si>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</si>
  <si>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</si>
  <si>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</si>
  <si>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</si>
  <si>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</si>
  <si>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</si>
  <si>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</si>
  <si>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</si>
  <si>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</si>
  <si>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</si>
  <si>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</si>
  <si>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</si>
  <si>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</si>
  <si>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</si>
  <si>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</si>
  <si>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</si>
  <si>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</si>
  <si>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</si>
  <si>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</si>
  <si>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</si>
  <si>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</si>
  <si>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</si>
  <si>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</si>
  <si>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</si>
  <si>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</si>
  <si>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</si>
  <si>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</si>
  <si>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</si>
  <si>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</si>
  <si>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</si>
  <si>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</si>
  <si>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</si>
  <si>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</si>
  <si>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</si>
  <si>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</si>
  <si>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</si>
  <si>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</si>
  <si>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</si>
  <si>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</si>
  <si>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</si>
  <si>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</si>
  <si>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</si>
  <si>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</si>
  <si>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</si>
  <si>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</si>
  <si>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</si>
  <si>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</si>
  <si>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</si>
  <si>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</si>
  <si>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</si>
  <si>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</si>
  <si>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</si>
  <si>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</si>
  <si>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</si>
  <si>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</si>
  <si>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</si>
  <si>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</si>
  <si>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</si>
  <si>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</si>
  <si>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</si>
  <si>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</si>
  <si>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</si>
  <si>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</si>
  <si>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</si>
  <si>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</si>
  <si>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</si>
  <si>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</si>
  <si>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</si>
  <si>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</si>
  <si>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</si>
  <si>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</si>
  <si>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</si>
  <si>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</si>
  <si>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</si>
  <si>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</si>
  <si>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</si>
  <si>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</si>
  <si>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</si>
  <si>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</si>
  <si>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</si>
  <si>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</si>
  <si>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</si>
  <si>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</si>
  <si>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</si>
  <si>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</si>
  <si>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</si>
  <si>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</si>
  <si>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</si>
  <si>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</si>
  <si>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</si>
  <si>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</si>
  <si>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</si>
  <si>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</si>
  <si>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</si>
  <si>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</si>
  <si>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</si>
  <si>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</si>
  <si>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</si>
  <si>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</si>
  <si>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</si>
  <si>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</si>
  <si>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</si>
  <si>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</si>
  <si>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</si>
  <si>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</si>
  <si>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</si>
  <si>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</si>
  <si>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</si>
  <si>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</si>
  <si>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</si>
  <si>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</si>
  <si>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</si>
  <si>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</si>
  <si>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</si>
  <si>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</si>
  <si>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</si>
  <si>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</si>
  <si>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</si>
  <si>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</si>
  <si>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</si>
  <si>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</si>
  <si>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</si>
  <si>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</si>
  <si>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</si>
  <si>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</si>
  <si>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</si>
  <si>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</si>
  <si>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</si>
  <si>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</si>
  <si>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</si>
  <si>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</si>
  <si>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</si>
  <si>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</si>
  <si>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</si>
  <si>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</si>
  <si>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</si>
  <si>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</si>
  <si>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</si>
  <si>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</si>
  <si>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</si>
  <si>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</si>
  <si>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</si>
  <si>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</si>
  <si>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</si>
  <si>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</si>
  <si>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</si>
  <si>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</si>
  <si>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</si>
  <si>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</si>
  <si>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</si>
  <si>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</si>
  <si>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</si>
  <si>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</si>
  <si>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</si>
  <si>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</si>
  <si>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</si>
  <si>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</si>
  <si>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</si>
  <si>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</si>
  <si>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</si>
  <si>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</si>
  <si>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</si>
  <si>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</si>
  <si>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</si>
  <si>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</si>
  <si>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</si>
  <si>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</si>
  <si>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</si>
  <si>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</si>
  <si>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</si>
  <si>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</si>
  <si>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</si>
  <si>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</si>
  <si>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</si>
  <si>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</si>
  <si>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</si>
  <si>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</si>
  <si>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</si>
  <si>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</si>
  <si>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</si>
  <si>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</si>
  <si>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</si>
  <si>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</si>
  <si>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</si>
  <si>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</si>
  <si>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</si>
  <si>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</si>
  <si>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</si>
  <si>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</si>
  <si>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</si>
  <si>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</si>
  <si>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</si>
  <si>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</si>
  <si>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</si>
  <si>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</si>
  <si>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</si>
  <si>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</si>
  <si>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</si>
  <si>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</si>
  <si>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</si>
  <si>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</si>
  <si>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</si>
  <si>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</si>
  <si>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</si>
  <si>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</si>
  <si>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</si>
  <si>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</si>
  <si>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</si>
  <si>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</si>
  <si>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</si>
  <si>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</si>
  <si>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</si>
  <si>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</si>
  <si>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</si>
  <si>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</si>
  <si>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</si>
  <si>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</si>
  <si>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</si>
  <si>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</si>
  <si>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</si>
  <si>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</si>
  <si>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</si>
  <si>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</si>
  <si>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</si>
  <si>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</si>
  <si>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</si>
  <si>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</si>
  <si>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</si>
  <si>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</si>
  <si>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</si>
  <si>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</si>
  <si>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</si>
  <si>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</si>
  <si>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</si>
  <si>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</si>
  <si>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</si>
  <si>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</si>
  <si>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</si>
  <si>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</si>
  <si>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</si>
  <si>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</si>
  <si>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</si>
  <si>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</si>
  <si>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</si>
  <si>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</si>
  <si>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</si>
  <si>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</si>
  <si>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</si>
  <si>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</si>
  <si>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</si>
  <si>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</si>
  <si>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</si>
  <si>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</si>
  <si>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</si>
  <si>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</si>
  <si>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</si>
  <si>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</si>
  <si>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</si>
  <si>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</si>
  <si>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</si>
  <si>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</si>
  <si>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</si>
  <si>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</si>
  <si>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</si>
  <si>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</si>
  <si>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</si>
  <si>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</si>
  <si>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</si>
  <si>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</si>
  <si>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</si>
  <si>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</si>
  <si>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</si>
  <si>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</si>
  <si>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</si>
  <si>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</si>
  <si>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</si>
  <si>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</si>
  <si>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</si>
  <si>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</si>
  <si>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</si>
  <si>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</si>
  <si>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</si>
  <si>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</si>
  <si>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</si>
  <si>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</si>
  <si>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</si>
  <si>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</si>
  <si>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</si>
  <si>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</si>
  <si>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</si>
  <si>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</si>
  <si>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</si>
  <si>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</si>
  <si>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</si>
  <si>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</si>
  <si>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</si>
  <si>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</si>
  <si>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</si>
  <si>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</si>
  <si>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</si>
  <si>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</si>
  <si>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</si>
  <si>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</si>
  <si>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</si>
  <si>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</si>
  <si>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</si>
  <si>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</si>
  <si>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</si>
  <si>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</si>
  <si>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</si>
  <si>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</si>
  <si>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</si>
  <si>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</si>
  <si>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</si>
  <si>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</si>
  <si>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</si>
  <si>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</si>
  <si>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</si>
  <si>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</si>
  <si>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</si>
  <si>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</si>
  <si>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</si>
  <si>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</si>
  <si>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</si>
  <si>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</si>
  <si>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</si>
  <si>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</si>
  <si>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</si>
  <si>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</si>
  <si>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</si>
  <si>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</si>
  <si>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</si>
  <si>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</si>
  <si>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</si>
  <si>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</si>
  <si>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</si>
  <si>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</si>
  <si>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</si>
  <si>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</si>
  <si>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</si>
  <si>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</si>
  <si>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</si>
  <si>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</si>
  <si>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</si>
  <si>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</si>
  <si>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</si>
  <si>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</si>
  <si>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</si>
  <si>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</si>
  <si>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</si>
  <si>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</si>
  <si>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</si>
  <si>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</si>
  <si>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</si>
  <si>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</si>
  <si>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</si>
  <si>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</si>
  <si>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</si>
  <si>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</si>
  <si>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</si>
  <si>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</si>
  <si>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</si>
  <si>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</si>
  <si>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</si>
  <si>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</si>
  <si>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</si>
  <si>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</si>
  <si>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</si>
  <si>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</si>
  <si>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</si>
  <si>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</si>
  <si>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</si>
  <si>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</si>
  <si>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</si>
  <si>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</si>
  <si>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</si>
  <si>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</si>
  <si>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</si>
  <si>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</si>
  <si>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</si>
  <si>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</si>
  <si>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</si>
  <si>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</si>
  <si>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</si>
  <si>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</si>
  <si>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</si>
  <si>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</si>
  <si>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</si>
  <si>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</si>
  <si>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</si>
  <si>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</si>
  <si>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</si>
  <si>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</si>
  <si>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</si>
  <si>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</si>
  <si>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</si>
  <si>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</si>
  <si>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</si>
  <si>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</si>
  <si>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</si>
  <si>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</si>
  <si>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</si>
  <si>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</si>
  <si>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</si>
  <si>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</si>
  <si>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</si>
  <si>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</si>
  <si>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</si>
  <si>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</si>
  <si>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</si>
  <si>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</si>
  <si>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</si>
  <si>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</si>
  <si>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</si>
  <si>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</si>
  <si>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</si>
  <si>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</si>
  <si>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</si>
  <si>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</si>
  <si>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</si>
  <si>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</si>
  <si>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</si>
  <si>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</si>
  <si>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</si>
  <si>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</si>
  <si>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</si>
  <si>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</si>
  <si>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</si>
  <si>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</si>
  <si>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</si>
  <si>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</si>
  <si>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</si>
  <si>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</si>
  <si>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</si>
  <si>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</si>
  <si>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</si>
  <si>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</si>
  <si>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</si>
  <si>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</si>
  <si>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</si>
  <si>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</si>
  <si>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</si>
  <si>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</si>
  <si>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</si>
  <si>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</si>
  <si>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</si>
  <si>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</si>
  <si>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</si>
  <si>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</si>
  <si>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</si>
  <si>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</si>
  <si>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</si>
  <si>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</si>
  <si>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</si>
  <si>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</si>
  <si>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</si>
  <si>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</si>
  <si>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</si>
  <si>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</si>
  <si>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</si>
  <si>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</si>
  <si>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</si>
  <si>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</si>
  <si>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</si>
  <si>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</si>
  <si>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</si>
  <si>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</si>
  <si>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</si>
  <si>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</si>
  <si>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</si>
  <si>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</si>
  <si>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</si>
  <si>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</si>
  <si>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</si>
  <si>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</si>
  <si>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</si>
  <si>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</si>
  <si>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</si>
  <si>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</si>
  <si>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</si>
  <si>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</si>
  <si>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</si>
  <si>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</si>
  <si>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</si>
  <si>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</si>
  <si>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</si>
  <si>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</si>
  <si>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</si>
  <si>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</si>
  <si>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</si>
  <si>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</si>
  <si>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</si>
  <si>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</si>
  <si>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</si>
  <si>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</si>
  <si>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</si>
  <si>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</si>
  <si>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</si>
  <si>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</si>
  <si>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</si>
  <si>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</si>
  <si>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</si>
  <si>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</si>
  <si>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</si>
  <si>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</si>
  <si>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</si>
  <si>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</si>
  <si>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</si>
  <si>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</si>
  <si>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</si>
  <si>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</si>
  <si>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</si>
  <si>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</si>
  <si>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</si>
  <si>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</si>
  <si>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</si>
  <si>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</si>
  <si>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</si>
  <si>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</si>
  <si>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</si>
  <si>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</si>
  <si>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</si>
  <si>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</si>
  <si>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</si>
  <si>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</si>
  <si>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</si>
  <si>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</si>
  <si>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</si>
  <si>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</si>
  <si>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</si>
  <si>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</si>
  <si>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</si>
  <si>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</si>
  <si>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</si>
  <si>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</si>
  <si>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</si>
  <si>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</si>
  <si>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</si>
  <si>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</si>
  <si>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</si>
  <si>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</si>
  <si>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</si>
  <si>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</si>
  <si>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</si>
  <si>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</si>
  <si>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</si>
  <si>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</si>
  <si>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</si>
  <si>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</si>
  <si>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</si>
  <si>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</si>
  <si>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</si>
  <si>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</si>
  <si>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</si>
  <si>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</si>
  <si>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</si>
  <si>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</si>
  <si>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</si>
  <si>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</si>
  <si>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</si>
  <si>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</si>
  <si>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</si>
  <si>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</si>
  <si>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</si>
  <si>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</si>
  <si>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</si>
  <si>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</si>
  <si>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</si>
  <si>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</si>
  <si>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</si>
  <si>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</si>
  <si>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</si>
  <si>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</si>
  <si>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</si>
  <si>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</si>
  <si>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</si>
  <si>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</si>
  <si>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</si>
  <si>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</si>
  <si>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</si>
  <si>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</si>
  <si>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</si>
  <si>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</si>
  <si>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</si>
  <si>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</si>
  <si>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</si>
  <si>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</si>
  <si>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</si>
  <si>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</si>
  <si>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</si>
  <si>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</si>
  <si>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</si>
  <si>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</si>
  <si>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</si>
  <si>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</si>
  <si>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</si>
  <si>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</si>
  <si>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</si>
  <si>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</si>
  <si>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</si>
  <si>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</si>
  <si>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</si>
  <si>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</si>
  <si>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</si>
  <si>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</si>
  <si>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</si>
  <si>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</si>
  <si>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</si>
  <si>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</si>
  <si>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</si>
  <si>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</si>
  <si>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</si>
  <si>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</si>
  <si>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</si>
  <si>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</si>
  <si>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</si>
  <si>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</si>
  <si>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</si>
  <si>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</si>
  <si>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</si>
  <si>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</si>
  <si>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</si>
  <si>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</si>
  <si>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</si>
  <si>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</si>
  <si>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</si>
  <si>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</si>
  <si>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</si>
  <si>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</si>
  <si>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</si>
  <si>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</si>
  <si>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</si>
  <si>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</si>
  <si>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</si>
  <si>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</si>
  <si>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</si>
  <si>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</si>
  <si>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</si>
  <si>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</si>
  <si>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</si>
  <si>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</si>
  <si>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</si>
  <si>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</si>
  <si>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</si>
  <si>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</si>
  <si>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</si>
  <si>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</si>
  <si>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</si>
  <si>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</si>
  <si>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</si>
  <si>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</si>
  <si>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</si>
  <si>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</si>
  <si>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</si>
  <si>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</si>
  <si>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</si>
  <si>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</si>
  <si>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</si>
  <si>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</si>
  <si>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</si>
  <si>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</si>
  <si>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</si>
  <si>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</si>
  <si>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</si>
  <si>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</si>
  <si>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</si>
  <si>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</si>
  <si>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</si>
  <si>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</si>
  <si>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</si>
  <si>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</si>
  <si>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</si>
  <si>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</si>
  <si>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</si>
  <si>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</si>
  <si>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</si>
  <si>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</si>
  <si>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</si>
  <si>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</si>
  <si>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</si>
  <si>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</si>
  <si>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</si>
  <si>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</si>
  <si>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</si>
  <si>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</si>
  <si>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</si>
  <si>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</si>
  <si>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</si>
  <si>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</si>
  <si>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</si>
  <si>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</si>
  <si>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</si>
  <si>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</si>
  <si>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</si>
  <si>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</si>
  <si>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</si>
  <si>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</si>
  <si>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</si>
  <si>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</si>
  <si>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</si>
  <si>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</si>
  <si>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</si>
  <si>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</si>
  <si>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</si>
  <si>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</si>
  <si>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</si>
  <si>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</si>
  <si>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</si>
  <si>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</si>
  <si>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</si>
  <si>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</si>
  <si>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</si>
  <si>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</si>
  <si>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</si>
  <si>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</si>
  <si>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</si>
  <si>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</si>
  <si>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</si>
  <si>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</si>
  <si>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</si>
  <si>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</si>
  <si>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</si>
  <si>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</si>
  <si>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</si>
  <si>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</si>
  <si>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</si>
  <si>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</si>
  <si>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</si>
  <si>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</si>
  <si>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</si>
  <si>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</si>
  <si>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</si>
  <si>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</si>
  <si>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</si>
  <si>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</si>
  <si>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</si>
  <si>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</si>
  <si>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</si>
  <si>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</si>
  <si>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</si>
  <si>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</si>
  <si>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</si>
  <si>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</si>
  <si>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</si>
  <si>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</si>
  <si>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</si>
  <si>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</si>
  <si>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</si>
  <si>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</si>
  <si>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</si>
  <si>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</si>
  <si>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</si>
  <si>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</si>
  <si>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</si>
  <si>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</si>
  <si>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</si>
  <si>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</si>
  <si>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</si>
  <si>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</si>
  <si>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</si>
  <si>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</si>
  <si>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</si>
  <si>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</si>
  <si>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</si>
  <si>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</si>
  <si>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</si>
  <si>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</si>
  <si>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</si>
  <si>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</si>
  <si>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</si>
  <si>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</si>
  <si>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</si>
  <si>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</si>
  <si>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</si>
  <si>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</si>
  <si>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</si>
  <si>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</si>
  <si>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</si>
  <si>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</si>
  <si>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</si>
  <si>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</si>
  <si>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</si>
  <si>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</si>
  <si>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</si>
  <si>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</si>
  <si>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</si>
  <si>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</si>
  <si>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</si>
  <si>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</si>
  <si>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</si>
  <si>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</si>
  <si>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</si>
  <si>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</si>
  <si>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</si>
  <si>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</si>
  <si>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</si>
  <si>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</si>
  <si>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</si>
  <si>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</si>
  <si>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</si>
  <si>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</si>
  <si>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</si>
  <si>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</si>
  <si>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</si>
  <si>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</si>
  <si>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</si>
  <si>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</si>
  <si>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</si>
  <si>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</si>
  <si>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</si>
  <si>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</si>
  <si>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</si>
  <si>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</si>
  <si>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</si>
  <si>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</si>
  <si>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</si>
  <si>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</si>
  <si>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</si>
  <si>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</si>
  <si>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</si>
  <si>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</si>
  <si>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</si>
  <si>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</si>
  <si>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</si>
  <si>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</si>
  <si>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</si>
  <si>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</si>
  <si>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</si>
  <si>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</si>
  <si>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</si>
  <si>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</si>
  <si>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</si>
  <si>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</si>
  <si>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</si>
  <si>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</si>
  <si>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</si>
  <si>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</si>
  <si>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</si>
  <si>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</si>
  <si>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</si>
  <si>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</si>
  <si>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</si>
  <si>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</si>
  <si>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</si>
  <si>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</si>
  <si>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</si>
  <si>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</si>
  <si>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</si>
  <si>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</si>
  <si>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</si>
  <si>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</si>
  <si>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</si>
  <si>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</si>
  <si>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</si>
  <si>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</si>
  <si>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</si>
  <si>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</si>
  <si>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</si>
  <si>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</si>
  <si>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</si>
  <si>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</si>
  <si>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</si>
  <si>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</si>
  <si>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</si>
  <si>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</si>
  <si>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</si>
  <si>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</si>
  <si>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</si>
  <si>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</si>
  <si>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</si>
  <si>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</si>
  <si>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</si>
  <si>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</si>
  <si>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</si>
  <si>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</si>
  <si>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</si>
  <si>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</si>
  <si>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</si>
  <si>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</si>
  <si>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</si>
  <si>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</si>
  <si>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</si>
  <si>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</si>
  <si>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</si>
  <si>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</si>
  <si>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</si>
  <si>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</si>
  <si>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</si>
  <si>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</si>
  <si>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</si>
  <si>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</si>
  <si>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</si>
  <si>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</si>
  <si>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</si>
  <si>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</si>
  <si>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</si>
  <si>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</si>
  <si>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</si>
  <si>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</si>
  <si>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</si>
  <si>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</si>
  <si>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</si>
  <si>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</si>
  <si>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</si>
  <si>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</si>
  <si>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</si>
  <si>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</si>
  <si>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</si>
  <si>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</si>
  <si>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</si>
  <si>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</si>
  <si>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</si>
  <si>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</si>
  <si>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</si>
  <si>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</si>
  <si>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</si>
  <si>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</si>
  <si>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</si>
  <si>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</si>
  <si>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</si>
  <si>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</si>
  <si>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</si>
  <si>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</si>
  <si>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</si>
  <si>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</si>
  <si>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</si>
  <si>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</si>
  <si>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</si>
  <si>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</si>
  <si>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</si>
  <si>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</si>
  <si>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</si>
  <si>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</si>
  <si>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</si>
  <si>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</si>
  <si>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</si>
  <si>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</si>
  <si>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</si>
  <si>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</si>
  <si>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</si>
  <si>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</si>
  <si>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</si>
  <si>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</si>
  <si>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</si>
  <si>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</si>
  <si>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</si>
  <si>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</si>
  <si>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</si>
  <si>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</si>
  <si>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</si>
  <si>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</si>
  <si>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</si>
  <si>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</si>
  <si>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</si>
  <si>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</si>
  <si>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</si>
  <si>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</si>
  <si>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</si>
  <si>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</si>
  <si>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</si>
  <si>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</si>
  <si>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</si>
  <si>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</si>
  <si>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</si>
  <si>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</si>
  <si>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</si>
  <si>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</si>
  <si>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</si>
  <si>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</si>
  <si>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</si>
  <si>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</si>
  <si>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</si>
  <si>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</si>
  <si>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</si>
  <si>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</si>
  <si>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</si>
  <si>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</si>
  <si>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</si>
  <si>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</si>
  <si>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</si>
  <si>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</si>
  <si>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</si>
  <si>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</si>
  <si>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</si>
  <si>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</si>
  <si>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</si>
  <si>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</si>
  <si>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</si>
  <si>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</si>
  <si>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</si>
  <si>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</si>
  <si>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</si>
  <si>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</si>
  <si>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</si>
  <si>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</si>
  <si>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</si>
  <si>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</si>
  <si>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</si>
  <si>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</si>
  <si>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</si>
  <si>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</si>
  <si>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</si>
  <si>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</si>
  <si>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</si>
  <si>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</si>
  <si>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</si>
  <si>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</si>
  <si>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</si>
  <si>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</si>
  <si>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</si>
  <si>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</si>
  <si>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</si>
  <si>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</si>
  <si>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</si>
  <si>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</si>
  <si>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</si>
  <si>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</si>
  <si>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</si>
  <si>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</si>
  <si>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</si>
  <si>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</si>
  <si>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</si>
  <si>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</si>
  <si>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</si>
  <si>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</si>
  <si>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</si>
  <si>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</si>
  <si>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</si>
  <si>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</si>
  <si>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</si>
  <si>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</si>
  <si>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</si>
  <si>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</si>
  <si>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</si>
  <si>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</si>
  <si>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</si>
  <si>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</si>
  <si>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</si>
  <si>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</si>
  <si>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</si>
  <si>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</si>
  <si>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</si>
  <si>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</si>
  <si>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</si>
  <si>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</si>
  <si>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</si>
  <si>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</si>
  <si>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</si>
  <si>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</si>
  <si>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</si>
  <si>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</si>
  <si>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</si>
  <si>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</si>
  <si>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</si>
  <si>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</si>
  <si>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</si>
  <si>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</si>
  <si>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</si>
  <si>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</si>
  <si>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</si>
  <si>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</si>
  <si>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</si>
  <si>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</si>
  <si>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</si>
  <si>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</si>
  <si>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</si>
  <si>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</si>
  <si>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</si>
  <si>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</si>
  <si>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</si>
  <si>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</si>
  <si>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</si>
  <si>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</si>
  <si>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</si>
  <si>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</si>
  <si>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</si>
  <si>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</si>
  <si>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</si>
  <si>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</si>
  <si>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</si>
  <si>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</si>
  <si>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</si>
  <si>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</si>
  <si>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</si>
  <si>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</si>
  <si>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</si>
  <si>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</si>
  <si>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</si>
  <si>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</si>
  <si>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</si>
  <si>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</si>
  <si>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</si>
  <si>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</si>
  <si>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</si>
  <si>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</si>
  <si>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</si>
  <si>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</si>
  <si>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</si>
  <si>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</si>
  <si>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</si>
  <si>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</si>
  <si>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</si>
  <si>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</si>
  <si>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</si>
  <si>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</si>
  <si>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</si>
  <si>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</si>
  <si>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</si>
  <si>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</si>
  <si>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</si>
  <si>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</si>
  <si>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</si>
  <si>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</si>
  <si>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</si>
  <si>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</si>
  <si>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</si>
  <si>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</si>
  <si>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</si>
  <si>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</si>
  <si>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</si>
  <si>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</si>
  <si>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</si>
  <si>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</si>
  <si>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</si>
  <si>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</si>
  <si>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</si>
  <si>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</si>
  <si>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</si>
  <si>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</si>
  <si>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</si>
  <si>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</si>
  <si>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</si>
  <si>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</si>
  <si>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</si>
  <si>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</si>
  <si>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</si>
  <si>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</si>
  <si>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</si>
  <si>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</si>
  <si>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</si>
  <si>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</si>
  <si>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</si>
  <si>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</si>
  <si>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</si>
  <si>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</si>
  <si>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</si>
  <si>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</si>
  <si>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</si>
  <si>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</si>
  <si>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</si>
  <si>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</si>
  <si>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</si>
  <si>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</si>
  <si>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</si>
  <si>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</si>
  <si>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</si>
  <si>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</si>
  <si>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</si>
  <si>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</si>
  <si>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</si>
  <si>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</si>
  <si>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</si>
  <si>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</si>
  <si>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</si>
  <si>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</si>
  <si>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</si>
  <si>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</si>
  <si>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</si>
  <si>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</si>
  <si>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</si>
  <si>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</si>
  <si>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</si>
  <si>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</si>
  <si>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</si>
  <si>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</si>
  <si>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</si>
  <si>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</si>
  <si>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</si>
  <si>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</si>
  <si>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</si>
  <si>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</si>
  <si>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</si>
  <si>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</si>
  <si>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</si>
  <si>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</si>
  <si>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</si>
  <si>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</si>
  <si>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</si>
  <si>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</si>
  <si>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</si>
  <si>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</si>
  <si>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</si>
  <si>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</si>
  <si>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</si>
  <si>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</si>
  <si>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</si>
  <si>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</si>
  <si>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</si>
  <si>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</si>
  <si>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</si>
  <si>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</si>
  <si>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</si>
  <si>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</si>
  <si>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</si>
  <si>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</si>
  <si>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</si>
  <si>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</si>
  <si>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</si>
  <si>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</si>
  <si>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</si>
  <si>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</si>
  <si>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</si>
  <si>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</si>
  <si>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</si>
  <si>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</si>
  <si>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</si>
  <si>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</si>
  <si>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</si>
  <si>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</si>
  <si>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</si>
  <si>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</si>
  <si>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</si>
  <si>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</si>
  <si>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</si>
  <si>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</si>
  <si>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</si>
  <si>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</si>
  <si>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</si>
  <si>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</si>
  <si>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</si>
  <si>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</si>
  <si>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</si>
  <si>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</si>
  <si>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</si>
  <si>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</si>
  <si>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</si>
  <si>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</si>
  <si>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</si>
  <si>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</si>
  <si>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</si>
  <si>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</si>
  <si>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</si>
  <si>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</si>
  <si>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</si>
  <si>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</si>
  <si>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</si>
  <si>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</si>
  <si>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</si>
  <si>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</si>
  <si>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</si>
  <si>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</si>
  <si>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</si>
  <si>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</si>
  <si>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</si>
  <si>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</si>
  <si>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</si>
  <si>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</si>
  <si>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</si>
  <si>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</si>
  <si>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</si>
  <si>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</si>
  <si>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</si>
  <si>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</si>
  <si>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</si>
  <si>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</si>
  <si>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</si>
  <si>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</si>
  <si>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</si>
  <si>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</si>
  <si>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</si>
  <si>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</si>
  <si>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</si>
  <si>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</si>
  <si>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</si>
  <si>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</si>
  <si>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</si>
  <si>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</si>
  <si>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</si>
  <si>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</si>
  <si>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</si>
  <si>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</si>
  <si>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</si>
  <si>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</si>
  <si>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</si>
  <si>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</si>
  <si>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</si>
  <si>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</si>
  <si>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</si>
  <si>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</si>
  <si>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</si>
  <si>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</si>
  <si>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</si>
  <si>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</si>
  <si>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</si>
  <si>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</si>
  <si>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</si>
  <si>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</si>
  <si>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</si>
  <si>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</si>
  <si>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</si>
  <si>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</si>
  <si>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</si>
  <si>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</si>
  <si>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</si>
  <si>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</si>
  <si>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</si>
  <si>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</si>
  <si>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</si>
  <si>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</si>
  <si>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</si>
  <si>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</si>
  <si>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</si>
  <si>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</si>
  <si>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</si>
  <si>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</si>
  <si>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</si>
  <si>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</si>
  <si>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</si>
  <si>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</si>
  <si>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</si>
  <si>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</si>
  <si>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</si>
  <si>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</si>
  <si>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</si>
  <si>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</si>
  <si>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</si>
  <si>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</si>
  <si>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</si>
  <si>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</si>
  <si>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</si>
  <si>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</si>
  <si>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</si>
  <si>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</si>
  <si>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</si>
  <si>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</si>
  <si>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</si>
  <si>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</si>
  <si>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</si>
  <si>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</si>
  <si>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</si>
  <si>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</si>
  <si>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</si>
  <si>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</si>
  <si>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</si>
  <si>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</si>
  <si>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</si>
  <si>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</si>
  <si>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</si>
  <si>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</si>
  <si>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</si>
  <si>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</si>
  <si>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</si>
  <si>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</si>
  <si>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</si>
  <si>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</si>
  <si>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</si>
  <si>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</si>
  <si>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</si>
  <si>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</si>
  <si>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</si>
  <si>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</si>
  <si>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</si>
  <si>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</si>
  <si>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</si>
  <si>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</si>
  <si>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</si>
  <si>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</si>
  <si>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</si>
  <si>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</si>
  <si>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</si>
  <si>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</si>
  <si>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</si>
  <si>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</si>
  <si>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</si>
  <si>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</si>
  <si>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</si>
  <si>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</si>
  <si>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</si>
  <si>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</si>
  <si>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</si>
  <si>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</si>
  <si>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</si>
  <si>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</si>
  <si>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</si>
  <si>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</si>
  <si>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</si>
  <si>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</si>
  <si>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</si>
  <si>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</si>
  <si>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</si>
  <si>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</si>
  <si>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</si>
  <si>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</si>
  <si>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</si>
  <si>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</si>
  <si>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</si>
  <si>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</si>
  <si>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</si>
  <si>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</si>
  <si>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</si>
  <si>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</si>
  <si>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</si>
  <si>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</si>
  <si>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</si>
  <si>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</si>
  <si>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</si>
  <si>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</si>
  <si>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</si>
  <si>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</si>
  <si>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</si>
  <si>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</si>
  <si>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</si>
  <si>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</si>
  <si>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</si>
  <si>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</si>
  <si>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</si>
  <si>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</si>
  <si>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</si>
  <si>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</si>
  <si>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</si>
  <si>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</si>
  <si>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</si>
  <si>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</si>
  <si>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</si>
  <si>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</si>
  <si>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</si>
  <si>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</si>
  <si>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</si>
  <si>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</si>
  <si>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</si>
  <si>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</si>
  <si>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</si>
  <si>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</si>
  <si>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</si>
  <si>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</si>
  <si>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</si>
  <si>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</si>
  <si>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</si>
  <si>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</si>
  <si>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</si>
  <si>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</si>
  <si>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</si>
  <si>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</si>
  <si>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</si>
  <si>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</si>
  <si>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</si>
  <si>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</si>
  <si>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</si>
  <si>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</si>
  <si>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</si>
  <si>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</si>
  <si>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</si>
  <si>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</si>
  <si>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</si>
  <si>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</si>
  <si>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</si>
  <si>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</si>
  <si>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</si>
  <si>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</si>
  <si>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</si>
  <si>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</si>
  <si>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</si>
  <si>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</si>
  <si>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</si>
  <si>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</si>
  <si>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</si>
  <si>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</si>
  <si>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</si>
  <si>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</si>
  <si>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</si>
  <si>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</si>
  <si>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</si>
  <si>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</si>
  <si>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</si>
  <si>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</si>
  <si>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</si>
  <si>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</si>
  <si>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</si>
  <si>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</si>
  <si>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</si>
  <si>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</si>
  <si>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</si>
  <si>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</si>
  <si>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</si>
  <si>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</si>
  <si>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</si>
  <si>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</si>
  <si>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</si>
  <si>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</si>
  <si>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</si>
  <si>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</si>
  <si>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</si>
  <si>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</si>
  <si>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</si>
  <si>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</si>
  <si>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</si>
  <si>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</si>
  <si>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</si>
  <si>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</si>
  <si>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</si>
  <si>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</si>
  <si>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</si>
  <si>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</si>
  <si>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</si>
  <si>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</si>
  <si>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</si>
  <si>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</si>
  <si>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</si>
  <si>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</si>
  <si>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</si>
  <si>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</si>
  <si>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</si>
  <si>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</si>
  <si>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</si>
  <si>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</si>
  <si>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</si>
  <si>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</si>
  <si>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</si>
  <si>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</si>
  <si>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</si>
  <si>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</si>
  <si>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</si>
  <si>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</si>
  <si>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</si>
  <si>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</si>
  <si>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</si>
  <si>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</si>
  <si>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</si>
  <si>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</si>
  <si>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</si>
  <si>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</si>
  <si>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</si>
  <si>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</si>
  <si>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</si>
  <si>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</si>
  <si>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</si>
  <si>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</si>
  <si>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</si>
  <si>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</si>
  <si>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</si>
  <si>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</si>
  <si>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</si>
  <si>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</si>
  <si>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</si>
  <si>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</si>
  <si>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</si>
  <si>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</si>
  <si>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</si>
  <si>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</si>
  <si>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</si>
  <si>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</si>
  <si>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</si>
  <si>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</si>
  <si>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</si>
  <si>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</si>
  <si>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</si>
  <si>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</si>
  <si>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</si>
  <si>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</si>
  <si>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</si>
  <si>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</si>
  <si>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</si>
  <si>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</si>
  <si>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</si>
  <si>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</si>
  <si>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</si>
  <si>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</si>
  <si>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</si>
  <si>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</si>
  <si>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</si>
  <si>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</si>
  <si>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</si>
  <si>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</si>
  <si>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</si>
  <si>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</si>
  <si>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</si>
  <si>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</si>
  <si>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</si>
  <si>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</si>
  <si>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</si>
  <si>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</si>
  <si>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</si>
  <si>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</si>
  <si>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</si>
  <si>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</si>
  <si>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</si>
  <si>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</si>
  <si>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</si>
  <si>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</si>
  <si>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</si>
  <si>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</si>
  <si>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</si>
  <si>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</si>
  <si>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</si>
  <si>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</si>
  <si>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</si>
  <si>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</si>
  <si>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</si>
  <si>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</si>
  <si>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</si>
  <si>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</si>
  <si>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</si>
  <si>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</si>
  <si>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</si>
  <si>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</si>
  <si>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</si>
  <si>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</si>
  <si>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</si>
  <si>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</si>
  <si>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</si>
  <si>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</si>
  <si>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</si>
  <si>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</si>
  <si>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</si>
  <si>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</si>
  <si>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</si>
  <si>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</si>
  <si>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</si>
  <si>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</si>
  <si>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</si>
  <si>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</si>
  <si>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</si>
  <si>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</si>
  <si>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</si>
  <si>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</si>
  <si>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</si>
  <si>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</si>
  <si>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</si>
  <si>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</si>
  <si>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</si>
  <si>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</si>
  <si>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</si>
  <si>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</si>
  <si>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</si>
  <si>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</si>
  <si>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</si>
  <si>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</si>
  <si>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</si>
  <si>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</si>
  <si>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</si>
  <si>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</si>
  <si>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</si>
  <si>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</si>
  <si>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</si>
  <si>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</si>
  <si>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</si>
  <si>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</si>
  <si>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</si>
  <si>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</si>
  <si>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</si>
  <si>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</si>
  <si>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</si>
  <si>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</si>
  <si>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</si>
  <si>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</si>
  <si>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</si>
  <si>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</si>
  <si>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</si>
  <si>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</si>
  <si>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</si>
  <si>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</si>
  <si>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</si>
  <si>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</si>
  <si>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</si>
  <si>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</si>
  <si>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</si>
  <si>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</si>
  <si>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</si>
  <si>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</si>
  <si>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</si>
  <si>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</si>
  <si>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</si>
  <si>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</si>
  <si>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</si>
  <si>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</si>
  <si>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</si>
  <si>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</si>
  <si>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</si>
  <si>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</si>
  <si>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</si>
  <si>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</si>
  <si>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</si>
  <si>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</si>
  <si>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</si>
  <si>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</si>
  <si>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</si>
  <si>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</si>
  <si>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</si>
  <si>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</si>
  <si>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</si>
  <si>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</si>
  <si>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</si>
  <si>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</si>
  <si>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</si>
  <si>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</si>
  <si>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</si>
  <si>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</si>
  <si>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</si>
  <si>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</si>
  <si>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</si>
  <si>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</si>
  <si>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</si>
  <si>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</si>
  <si>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</si>
  <si>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</si>
  <si>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</si>
  <si>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</si>
  <si>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</si>
  <si>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</si>
  <si>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</si>
  <si>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</si>
  <si>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</si>
  <si>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</si>
  <si>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</si>
  <si>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</si>
  <si>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</si>
  <si>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</si>
  <si>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</si>
  <si>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</si>
  <si>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</si>
  <si>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</si>
  <si>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</si>
  <si>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</si>
  <si>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</si>
  <si>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</si>
  <si>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</si>
  <si>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</si>
  <si>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</si>
  <si>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</si>
  <si>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</si>
  <si>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</si>
  <si>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</si>
  <si>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</si>
  <si>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</si>
  <si>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</si>
  <si>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</si>
  <si>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</si>
  <si>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</si>
  <si>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</si>
  <si>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</si>
  <si>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</si>
  <si>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</si>
  <si>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</si>
  <si>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</si>
  <si>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</si>
  <si>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</si>
  <si>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</si>
  <si>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</si>
  <si>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</si>
  <si>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</si>
  <si>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</si>
  <si>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</si>
  <si>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</si>
  <si>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</si>
  <si>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</si>
  <si>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</si>
  <si>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</si>
  <si>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</si>
  <si>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</si>
  <si>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</si>
  <si>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</si>
  <si>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</si>
  <si>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</si>
  <si>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</si>
  <si>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</si>
  <si>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</si>
  <si>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</si>
  <si>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</si>
  <si>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</si>
  <si>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</si>
  <si>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</si>
  <si>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</si>
  <si>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</si>
  <si>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</si>
  <si>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</si>
  <si>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</si>
  <si>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</si>
  <si>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</si>
  <si>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</si>
  <si>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</si>
  <si>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</si>
  <si>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</si>
  <si>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</si>
  <si>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</si>
  <si>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</si>
  <si>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</si>
  <si>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</si>
  <si>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</si>
  <si>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</si>
  <si>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</si>
  <si>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</si>
  <si>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</si>
  <si>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</si>
  <si>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</si>
  <si>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</si>
  <si>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</si>
  <si>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</si>
  <si>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</si>
  <si>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</si>
  <si>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</si>
  <si>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</si>
  <si>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</si>
  <si>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</si>
  <si>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</si>
  <si>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</si>
  <si>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</si>
  <si>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</si>
  <si>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</si>
  <si>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</si>
  <si>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</si>
  <si>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</si>
  <si>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</si>
  <si>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</si>
  <si>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</si>
  <si>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</si>
  <si>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</si>
  <si>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</si>
  <si>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</si>
  <si>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</si>
  <si>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</si>
  <si>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</si>
  <si>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</si>
  <si>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</si>
  <si>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</si>
  <si>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</si>
  <si>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</si>
  <si>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</si>
  <si>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</si>
  <si>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</si>
  <si>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</si>
  <si>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</si>
  <si>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</si>
  <si>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</si>
  <si>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</si>
  <si>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</si>
  <si>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</si>
  <si>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</si>
  <si>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</si>
  <si>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</si>
  <si>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</si>
  <si>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</si>
  <si>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</si>
  <si>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</si>
  <si>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</si>
  <si>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</si>
  <si>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</si>
  <si>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</si>
  <si>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</si>
  <si>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</si>
  <si>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</si>
  <si>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</si>
  <si>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</si>
  <si>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</si>
  <si>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</si>
  <si>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</si>
  <si>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</si>
  <si>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</si>
  <si>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</si>
  <si>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</si>
  <si>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</si>
  <si>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</si>
  <si>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</si>
  <si>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</si>
  <si>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</si>
  <si>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</si>
  <si>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</si>
  <si>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</si>
  <si>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</si>
  <si>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</si>
  <si>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</si>
  <si>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</si>
  <si>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</si>
  <si>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</si>
  <si>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</si>
  <si>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</si>
  <si>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</si>
  <si>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</si>
  <si>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</si>
  <si>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</si>
  <si>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</si>
  <si>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</si>
  <si>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</si>
  <si>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</si>
  <si>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</si>
  <si>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</si>
  <si>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</si>
  <si>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</si>
  <si>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</si>
  <si>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</si>
  <si>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</si>
  <si>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</si>
  <si>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</si>
  <si>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</si>
  <si>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</si>
  <si>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</si>
  <si>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</si>
  <si>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</si>
  <si>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</si>
  <si>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</si>
  <si>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</si>
  <si>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</si>
  <si>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</si>
  <si>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</si>
  <si>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</si>
  <si>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</si>
  <si>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</si>
  <si>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</si>
  <si>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</si>
  <si>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</si>
  <si>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</si>
  <si>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</si>
  <si>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</si>
  <si>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</si>
  <si>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</si>
  <si>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</si>
  <si>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</si>
  <si>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</si>
  <si>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</si>
  <si>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</si>
  <si>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</si>
  <si>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</si>
  <si>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</si>
  <si>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</si>
  <si>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</si>
  <si>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</si>
  <si>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</si>
  <si>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</si>
  <si>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</si>
  <si>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</si>
  <si>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</si>
  <si>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</si>
  <si>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</si>
  <si>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</si>
  <si>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</si>
  <si>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</si>
  <si>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</si>
  <si>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</si>
  <si>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</si>
  <si>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</si>
  <si>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</si>
  <si>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</si>
  <si>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</si>
  <si>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</si>
  <si>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</si>
  <si>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</si>
  <si>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</si>
  <si>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</si>
  <si>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</si>
  <si>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</si>
  <si>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</si>
  <si>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</si>
  <si>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</si>
  <si>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</si>
  <si>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</si>
  <si>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</si>
  <si>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</si>
  <si>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</si>
  <si>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</si>
  <si>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</si>
  <si>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</si>
  <si>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</si>
  <si>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</si>
  <si>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</si>
  <si>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</si>
  <si>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</si>
  <si>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</si>
  <si>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</si>
  <si>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</si>
  <si>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</si>
  <si>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</si>
  <si>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</si>
  <si>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</si>
  <si>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</si>
  <si>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</si>
  <si>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</si>
  <si>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</si>
  <si>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</si>
  <si>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</si>
  <si>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</si>
  <si>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</si>
  <si>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</si>
  <si>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</si>
  <si>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</si>
  <si>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</si>
  <si>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</si>
  <si>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</si>
  <si>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</si>
  <si>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</si>
  <si>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</si>
  <si>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</si>
  <si>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</si>
  <si>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</si>
  <si>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</si>
  <si>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</si>
  <si>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</si>
  <si>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</si>
  <si>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</si>
  <si>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</si>
  <si>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</si>
  <si>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</si>
  <si>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</si>
  <si>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</si>
  <si>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</si>
  <si>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</si>
  <si>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</si>
  <si>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</si>
  <si>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</si>
  <si>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</si>
  <si>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</si>
  <si>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</si>
  <si>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</si>
  <si>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</si>
  <si>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</si>
  <si>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</si>
  <si>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</si>
  <si>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</si>
  <si>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</si>
  <si>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</si>
  <si>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</si>
  <si>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</si>
  <si>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</si>
  <si>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</si>
  <si>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</si>
  <si>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</si>
  <si>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</si>
  <si>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</si>
  <si>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</si>
  <si>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</si>
  <si>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</si>
  <si>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</si>
  <si>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</si>
  <si>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</si>
  <si>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</si>
  <si>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</si>
  <si>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</si>
  <si>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</si>
  <si>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</si>
  <si>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</si>
  <si>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</si>
  <si>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</si>
  <si>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</si>
  <si>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</si>
  <si>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</si>
  <si>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</si>
  <si>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</si>
  <si>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</si>
  <si>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</si>
  <si>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</si>
  <si>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</si>
  <si>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</si>
  <si>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</si>
  <si>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</si>
  <si>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</si>
  <si>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</si>
  <si>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</si>
  <si>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</si>
  <si>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</si>
  <si>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</si>
  <si>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</si>
  <si>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</si>
  <si>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</si>
  <si>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</si>
  <si>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</si>
  <si>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</si>
  <si>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</si>
  <si>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</si>
  <si>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</si>
  <si>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</si>
  <si>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</si>
  <si>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</si>
  <si>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</si>
  <si>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</si>
  <si>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</si>
  <si>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</si>
  <si>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</si>
  <si>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</si>
  <si>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</si>
  <si>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</si>
  <si>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</si>
  <si>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</si>
  <si>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</si>
  <si>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</si>
  <si>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</si>
  <si>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</si>
  <si>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</si>
  <si>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</si>
  <si>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</si>
  <si>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</si>
  <si>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</si>
  <si>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</si>
  <si>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</si>
  <si>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</si>
  <si>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</si>
  <si>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</si>
  <si>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</si>
  <si>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</si>
  <si>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</si>
  <si>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</si>
  <si>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</si>
  <si>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</si>
  <si>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</si>
  <si>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</si>
  <si>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</si>
  <si>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</si>
  <si>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</si>
  <si>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</si>
  <si>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</si>
  <si>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</si>
  <si>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</si>
  <si>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</si>
  <si>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</si>
  <si>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</si>
  <si>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</si>
  <si>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</si>
  <si>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</si>
  <si>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</si>
  <si>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</si>
  <si>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</si>
  <si>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</si>
  <si>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</si>
  <si>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</si>
  <si>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</si>
  <si>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</si>
  <si>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</si>
  <si>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</si>
  <si>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</si>
  <si>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</si>
  <si>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</si>
  <si>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</si>
  <si>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</si>
  <si>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</si>
  <si>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</si>
  <si>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</si>
  <si>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</si>
  <si>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</si>
  <si>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</si>
  <si>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</si>
  <si>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</si>
  <si>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</si>
  <si>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</si>
  <si>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</si>
  <si>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</si>
  <si>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</si>
  <si>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</si>
  <si>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</si>
  <si>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</si>
  <si>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</si>
  <si>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</si>
  <si>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</si>
  <si>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</si>
  <si>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</si>
  <si>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</si>
  <si>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</si>
  <si>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</si>
  <si>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</si>
  <si>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</si>
  <si>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</si>
  <si>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</si>
  <si>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</si>
  <si>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</si>
  <si>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</si>
  <si>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</si>
  <si>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</si>
  <si>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</si>
  <si>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</si>
  <si>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</si>
  <si>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</si>
  <si>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</si>
  <si>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</si>
  <si>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</si>
  <si>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</si>
  <si>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</si>
  <si>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</si>
  <si>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</si>
  <si>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</si>
  <si>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</si>
  <si>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</si>
  <si>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</si>
  <si>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</si>
  <si>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</si>
  <si>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</si>
  <si>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</si>
  <si>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</si>
  <si>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</si>
  <si>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</si>
  <si>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</si>
  <si>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</si>
  <si>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</si>
  <si>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</si>
  <si>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</si>
  <si>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</si>
  <si>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</si>
  <si>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</si>
  <si>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</si>
  <si>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</si>
  <si>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</si>
  <si>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</si>
  <si>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</si>
  <si>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</si>
  <si>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</si>
  <si>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</si>
  <si>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</si>
  <si>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</si>
  <si>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</si>
  <si>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</si>
  <si>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</si>
  <si>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</si>
  <si>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</si>
  <si>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</si>
  <si>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</si>
  <si>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</si>
  <si>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</si>
  <si>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</si>
  <si>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</si>
  <si>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</si>
  <si>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</si>
  <si>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</si>
  <si>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</si>
  <si>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</si>
  <si>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</si>
  <si>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</si>
  <si>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</si>
  <si>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</si>
  <si>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</si>
  <si>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</si>
  <si>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</si>
  <si>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</si>
  <si>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</si>
  <si>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</si>
  <si>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</si>
  <si>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</si>
  <si>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</si>
  <si>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</si>
  <si>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</si>
  <si>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</si>
  <si>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</si>
  <si>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</si>
  <si>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</si>
  <si>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</si>
  <si>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</si>
  <si>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</si>
  <si>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</si>
  <si>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</si>
  <si>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</si>
  <si>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</si>
  <si>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</si>
  <si>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</si>
  <si>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</si>
  <si>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</si>
  <si>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</si>
  <si>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</si>
  <si>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</si>
  <si>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</si>
  <si>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</si>
  <si>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</si>
  <si>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</si>
  <si>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</si>
  <si>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</si>
  <si>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</si>
  <si>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</si>
  <si>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</si>
  <si>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</si>
  <si>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</si>
  <si>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</si>
  <si>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</si>
  <si>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</si>
  <si>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</si>
  <si>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</si>
  <si>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</si>
  <si>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</si>
  <si>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</si>
  <si>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</si>
  <si>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</si>
  <si>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</si>
  <si>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</si>
  <si>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</si>
  <si>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</si>
  <si>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</si>
  <si>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</si>
  <si>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</si>
  <si>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</si>
  <si>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</si>
  <si>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</si>
  <si>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</si>
  <si>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</si>
  <si>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</si>
  <si>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</si>
  <si>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</si>
  <si>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</si>
  <si>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</si>
  <si>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</si>
  <si>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</si>
  <si>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</si>
  <si>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</si>
  <si>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</si>
  <si>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</si>
  <si>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</si>
  <si>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</si>
  <si>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</si>
  <si>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</si>
  <si>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</si>
  <si>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</si>
  <si>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</si>
  <si>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</si>
  <si>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</si>
  <si>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</si>
  <si>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</si>
  <si>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</si>
  <si>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</si>
  <si>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</si>
  <si>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</si>
  <si>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</si>
  <si>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</si>
  <si>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</si>
  <si>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</si>
  <si>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</si>
  <si>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</si>
  <si>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</si>
  <si>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</si>
  <si>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</si>
  <si>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</si>
  <si>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</si>
  <si>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</si>
  <si>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</si>
  <si>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</si>
  <si>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</si>
  <si>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</si>
  <si>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</si>
  <si>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</si>
  <si>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</si>
  <si>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</si>
  <si>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</si>
  <si>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</si>
  <si>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</si>
  <si>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</si>
  <si>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</si>
  <si>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</si>
  <si>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</si>
  <si>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</si>
  <si>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</si>
  <si>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</si>
  <si>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</si>
  <si>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</si>
  <si>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</si>
  <si>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</si>
  <si>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</si>
  <si>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</si>
  <si>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</si>
  <si>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</si>
  <si>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</si>
  <si>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</si>
  <si>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</si>
  <si>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</si>
  <si>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</si>
  <si>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</si>
  <si>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</si>
  <si>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</si>
  <si>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</si>
  <si>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</si>
  <si>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</si>
  <si>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</si>
  <si>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</si>
  <si>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</si>
  <si>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</si>
  <si>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</si>
  <si>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</si>
  <si>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</si>
  <si>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</si>
  <si>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</si>
  <si>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</si>
  <si>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</si>
  <si>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</si>
  <si>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</si>
  <si>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</si>
  <si>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</si>
  <si>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</si>
  <si>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</si>
  <si>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</si>
  <si>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</si>
  <si>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</si>
  <si>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</si>
  <si>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</si>
  <si>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</si>
  <si>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</si>
  <si>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</si>
  <si>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</si>
  <si>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</si>
  <si>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</si>
  <si>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</si>
  <si>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</si>
  <si>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</si>
  <si>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</si>
  <si>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</si>
  <si>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</si>
  <si>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</si>
  <si>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</si>
  <si>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</si>
  <si>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</si>
  <si>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</si>
  <si>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</si>
  <si>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</si>
  <si>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</si>
  <si>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</si>
  <si>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</si>
  <si>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</si>
  <si>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</si>
  <si>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</si>
  <si>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</si>
  <si>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</si>
  <si>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</si>
  <si>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</si>
  <si>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</si>
  <si>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</si>
  <si>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</si>
  <si>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</si>
  <si>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</si>
  <si>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</si>
  <si>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</si>
  <si>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</si>
  <si>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</si>
  <si>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</si>
  <si>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</si>
  <si>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</si>
  <si>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</si>
  <si>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</si>
  <si>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</si>
  <si>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</si>
  <si>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</si>
  <si>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</si>
  <si>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</si>
  <si>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</si>
  <si>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</si>
  <si>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</si>
  <si>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</si>
  <si>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</si>
  <si>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</si>
  <si>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</si>
  <si>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</si>
  <si>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</si>
  <si>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</si>
  <si>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</si>
  <si>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</si>
  <si>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</si>
  <si>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</si>
  <si>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</si>
  <si>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</si>
  <si>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</si>
  <si>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</si>
  <si>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</si>
  <si>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</si>
  <si>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</si>
  <si>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</si>
  <si>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</si>
  <si>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</si>
  <si>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</si>
  <si>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</si>
  <si>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</si>
  <si>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</si>
  <si>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</si>
  <si>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</si>
  <si>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</si>
  <si>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</si>
  <si>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</si>
  <si>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</si>
  <si>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</si>
  <si>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</si>
  <si>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</si>
  <si>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</si>
  <si>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</si>
  <si>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</si>
  <si>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</si>
  <si>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</si>
  <si>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</si>
  <si>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</si>
  <si>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</si>
  <si>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</si>
  <si>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</si>
  <si>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</si>
  <si>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</si>
  <si>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</si>
  <si>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</si>
  <si>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</si>
  <si>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</si>
  <si>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</si>
  <si>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</si>
  <si>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</si>
  <si>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</si>
  <si>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</si>
  <si>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</si>
  <si>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</si>
  <si>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</si>
  <si>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</si>
  <si>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</si>
  <si>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</si>
  <si>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</si>
  <si>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</si>
  <si>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</si>
  <si>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</si>
  <si>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</si>
  <si>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</si>
  <si>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</si>
  <si>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</si>
  <si>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</si>
  <si>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</si>
  <si>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</si>
  <si>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</si>
  <si>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</si>
  <si>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</si>
  <si>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</si>
  <si>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</si>
  <si>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</si>
  <si>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</si>
  <si>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</si>
  <si>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</si>
  <si>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</si>
  <si>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</si>
  <si>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</si>
  <si>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</si>
  <si>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</si>
  <si>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</si>
  <si>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</si>
  <si>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</si>
  <si>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</si>
  <si>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</si>
  <si>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</si>
  <si>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</si>
  <si>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</si>
  <si>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</si>
  <si>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</si>
  <si>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</si>
  <si>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</si>
  <si>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</si>
  <si>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</si>
  <si>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</si>
  <si>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</si>
  <si>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</si>
  <si>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</si>
  <si>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</si>
  <si>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</si>
  <si>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</si>
  <si>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</si>
  <si>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</si>
  <si>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</si>
  <si>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</si>
  <si>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</si>
  <si>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</si>
  <si>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</si>
  <si>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</si>
  <si>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</si>
  <si>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</si>
  <si>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</si>
  <si>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</si>
  <si>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</si>
  <si>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</si>
  <si>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</si>
  <si>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</si>
  <si>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</si>
  <si>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</si>
  <si>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</si>
  <si>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</si>
  <si>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</si>
  <si>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</si>
  <si>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</si>
  <si>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</si>
  <si>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</si>
  <si>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</si>
  <si>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</si>
  <si>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</si>
  <si>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</si>
  <si>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</si>
  <si>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</si>
  <si>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</si>
  <si>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</si>
  <si>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</si>
  <si>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</si>
  <si>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</si>
  <si>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</si>
  <si>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</si>
  <si>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</si>
  <si>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</si>
  <si>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</si>
  <si>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</si>
  <si>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</si>
  <si>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</si>
  <si>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</si>
  <si>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</si>
  <si>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</si>
  <si>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</si>
  <si>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</si>
  <si>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</si>
  <si>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</si>
  <si>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</si>
  <si>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</si>
  <si>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</si>
  <si>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</si>
  <si>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</si>
  <si>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</si>
  <si>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</si>
  <si>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</si>
  <si>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</si>
  <si>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</si>
  <si>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</si>
  <si>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</si>
  <si>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</si>
  <si>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</si>
  <si>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</si>
  <si>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</si>
  <si>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</si>
  <si>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</si>
  <si>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</si>
  <si>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</si>
  <si>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</si>
  <si>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</si>
  <si>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</si>
  <si>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</si>
  <si>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</si>
  <si>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</si>
  <si>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</si>
  <si>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</si>
  <si>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</si>
  <si>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</si>
  <si>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</si>
  <si>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</si>
  <si>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</si>
  <si>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</si>
  <si>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</si>
  <si>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</si>
  <si>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</si>
  <si>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</si>
  <si>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</si>
  <si>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</si>
  <si>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</si>
  <si>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</si>
  <si>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</si>
  <si>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</si>
  <si>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</si>
  <si>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</si>
  <si>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</si>
  <si>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</si>
  <si>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</si>
  <si>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</si>
  <si>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</si>
  <si>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</si>
  <si>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</si>
  <si>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</si>
  <si>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</si>
  <si>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</si>
  <si>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</si>
  <si>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</si>
  <si>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</si>
  <si>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</si>
  <si>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</si>
  <si>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</si>
  <si>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</si>
  <si>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</si>
  <si>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</si>
  <si>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</si>
  <si>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</si>
  <si>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</si>
  <si>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</si>
  <si>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</si>
  <si>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</si>
  <si>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</si>
  <si>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</si>
  <si>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</si>
  <si>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</si>
  <si>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</si>
  <si>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</si>
  <si>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</si>
  <si>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</si>
  <si>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</si>
  <si>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</si>
  <si>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</si>
  <si>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</si>
  <si>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</si>
  <si>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</si>
  <si>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</si>
  <si>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</si>
  <si>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</si>
  <si>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</si>
  <si>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</si>
  <si>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</si>
  <si>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</si>
  <si>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</si>
  <si>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</si>
  <si>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</si>
  <si>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</si>
  <si>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</si>
  <si>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</si>
  <si>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</si>
  <si>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</si>
  <si>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</si>
  <si>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</si>
  <si>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</si>
  <si>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</si>
  <si>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</si>
  <si>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</si>
  <si>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</si>
  <si>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</si>
  <si>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</si>
  <si>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</si>
  <si>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</si>
  <si>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</si>
  <si>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</si>
  <si>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</si>
  <si>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</si>
  <si>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</si>
  <si>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</si>
  <si>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</si>
  <si>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</si>
  <si>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</si>
  <si>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</si>
  <si>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</si>
  <si>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</si>
  <si>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</si>
  <si>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</si>
  <si>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</si>
  <si>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</si>
  <si>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</si>
  <si>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</si>
  <si>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</si>
  <si>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</si>
  <si>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</si>
  <si>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</si>
  <si>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</si>
  <si>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</si>
  <si>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</si>
  <si>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</si>
  <si>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</si>
  <si>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</si>
  <si>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</si>
  <si>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</si>
  <si>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</si>
  <si>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</si>
  <si>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</si>
  <si>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</si>
  <si>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</si>
  <si>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</si>
  <si>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</si>
  <si>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</si>
  <si>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</si>
  <si>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</si>
  <si>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</si>
  <si>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</si>
  <si>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</si>
  <si>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</si>
  <si>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</si>
  <si>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</si>
  <si>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</si>
  <si>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</si>
  <si>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</si>
  <si>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</si>
  <si>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</si>
  <si>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</si>
  <si>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</si>
  <si>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</si>
  <si>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</si>
  <si>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</si>
  <si>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</si>
  <si>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</si>
  <si>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</si>
  <si>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</si>
  <si>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</si>
  <si>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</si>
  <si>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</si>
  <si>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</si>
  <si>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</si>
  <si>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</si>
  <si>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</si>
  <si>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</si>
  <si>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</si>
  <si>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</si>
  <si>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</si>
  <si>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</si>
  <si>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</si>
  <si>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</si>
  <si>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</si>
  <si>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</si>
  <si>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</si>
  <si>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</si>
  <si>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</si>
  <si>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</si>
  <si>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</si>
  <si>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</si>
  <si>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</si>
  <si>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</si>
  <si>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</si>
  <si>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</si>
  <si>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</si>
  <si>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</si>
  <si>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</si>
  <si>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</si>
  <si>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</si>
  <si>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</si>
  <si>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</si>
  <si>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</si>
  <si>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</si>
  <si>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</si>
  <si>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</si>
  <si>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</si>
  <si>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</si>
  <si>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</si>
  <si>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</si>
  <si>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</si>
  <si>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</si>
  <si>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</si>
  <si>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</si>
  <si>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</si>
  <si>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</si>
  <si>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</si>
  <si>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</si>
  <si>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</si>
  <si>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</si>
  <si>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</si>
  <si>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</si>
  <si>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</si>
  <si>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</si>
  <si>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</si>
  <si>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</si>
  <si>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</si>
  <si>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</si>
  <si>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</si>
  <si>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</si>
  <si>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</si>
  <si>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</si>
  <si>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</si>
  <si>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</si>
  <si>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</si>
  <si>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</si>
  <si>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</si>
  <si>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</si>
  <si>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</si>
  <si>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</si>
  <si>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</si>
  <si>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</si>
  <si>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</si>
  <si>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</si>
  <si>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</si>
  <si>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</si>
  <si>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</si>
  <si>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</si>
  <si>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</si>
  <si>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</si>
  <si>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</si>
  <si>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</si>
  <si>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</si>
  <si>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</si>
  <si>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</si>
  <si>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</si>
  <si>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</si>
  <si>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</si>
  <si>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</si>
  <si>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</si>
  <si>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</si>
  <si>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</si>
  <si>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</si>
  <si>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</si>
  <si>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</si>
  <si>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</si>
  <si>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</si>
  <si>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</si>
  <si>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</si>
  <si>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</si>
  <si>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</si>
  <si>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</si>
  <si>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</si>
  <si>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</si>
  <si>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</si>
  <si>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</si>
  <si>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</si>
  <si>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</si>
  <si>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</si>
  <si>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</si>
  <si>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</si>
  <si>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</si>
  <si>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</si>
  <si>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</si>
  <si>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</si>
  <si>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</si>
  <si>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</si>
  <si>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</si>
  <si>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</si>
  <si>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</si>
  <si>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</si>
  <si>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</si>
  <si>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</si>
  <si>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</si>
  <si>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</si>
  <si>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</si>
  <si>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</si>
  <si>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</si>
  <si>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</si>
  <si>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</si>
  <si>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</si>
  <si>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</si>
  <si>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</si>
  <si>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</si>
  <si>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</si>
  <si>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</si>
  <si>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</si>
  <si>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</si>
  <si>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</si>
  <si>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</si>
  <si>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</si>
  <si>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</si>
  <si>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</si>
  <si>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</si>
  <si>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</si>
  <si>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</si>
  <si>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</si>
  <si>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</si>
  <si>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</si>
  <si>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</si>
  <si>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</si>
  <si>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</si>
  <si>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</si>
  <si>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</si>
  <si>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</si>
  <si>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</si>
  <si>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</si>
  <si>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</si>
  <si>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</si>
  <si>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</si>
  <si>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</si>
  <si>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</si>
  <si>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</si>
  <si>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</si>
  <si>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</si>
  <si>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</si>
  <si>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</si>
  <si>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</si>
  <si>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</si>
  <si>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</si>
  <si>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</si>
  <si>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</si>
  <si>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</si>
  <si>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</si>
  <si>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</si>
  <si>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</si>
  <si>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</si>
  <si>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</si>
  <si>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</si>
  <si>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</si>
  <si>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</si>
  <si>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</si>
  <si>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</si>
  <si>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</si>
  <si>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</si>
  <si>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</si>
  <si>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</si>
  <si>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</si>
  <si>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</si>
  <si>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</si>
  <si>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</si>
  <si>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</si>
  <si>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</si>
  <si>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</si>
  <si>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</si>
  <si>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</si>
  <si>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</si>
  <si>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</si>
  <si>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</si>
  <si>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</si>
  <si>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</si>
  <si>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</si>
  <si>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</si>
  <si>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</si>
  <si>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</si>
  <si>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</si>
  <si>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</si>
  <si>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</si>
  <si>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</si>
  <si>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</si>
  <si>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</si>
  <si>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</si>
  <si>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</si>
  <si>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</si>
  <si>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</si>
  <si>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</si>
  <si>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</si>
  <si>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</si>
  <si>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</si>
  <si>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</si>
  <si>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</si>
  <si>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</si>
  <si>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</si>
  <si>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</si>
  <si>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</si>
  <si>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</si>
  <si>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</si>
  <si>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</si>
  <si>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</si>
  <si>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</si>
  <si>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</si>
  <si>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</si>
  <si>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</si>
  <si>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</si>
  <si>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</si>
  <si>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</si>
  <si>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</si>
  <si>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</si>
  <si>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</si>
  <si>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</si>
  <si>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</si>
  <si>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</si>
  <si>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</si>
  <si>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</si>
  <si>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</si>
  <si>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</si>
  <si>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</si>
  <si>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</si>
  <si>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</si>
  <si>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</si>
  <si>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</si>
  <si>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</si>
  <si>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</si>
  <si>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</si>
  <si>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</si>
  <si>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</si>
  <si>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</si>
  <si>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</si>
  <si>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</si>
  <si>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</si>
  <si>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</si>
  <si>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</si>
  <si>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</si>
  <si>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</si>
  <si>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</si>
  <si>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</si>
  <si>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</si>
  <si>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</si>
  <si>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</si>
  <si>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</si>
  <si>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</si>
  <si>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</si>
  <si>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</si>
  <si>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</si>
  <si>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</si>
  <si>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</si>
  <si>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</si>
  <si>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</si>
  <si>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</si>
  <si>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</si>
  <si>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</si>
  <si>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</si>
  <si>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</si>
  <si>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</si>
  <si>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</si>
  <si>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</si>
  <si>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</si>
  <si>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</si>
  <si>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</si>
  <si>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</si>
  <si>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</si>
  <si>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</si>
  <si>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</si>
  <si>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</si>
  <si>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</si>
  <si>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</si>
  <si>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</si>
  <si>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</si>
  <si>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</si>
  <si>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</si>
  <si>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</si>
  <si>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</si>
  <si>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</si>
  <si>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</si>
  <si>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</si>
  <si>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</si>
  <si>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</si>
  <si>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</si>
  <si>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</si>
  <si>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</si>
  <si>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</si>
  <si>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</si>
  <si>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</si>
  <si>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</si>
  <si>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</si>
  <si>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</si>
  <si>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</si>
  <si>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</si>
  <si>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</si>
  <si>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</si>
  <si>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</si>
  <si>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</si>
  <si>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</si>
  <si>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</si>
  <si>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</si>
  <si>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</si>
  <si>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</si>
  <si>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</si>
  <si>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</si>
  <si>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</si>
  <si>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</si>
  <si>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</si>
  <si>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</si>
  <si>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</si>
  <si>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</si>
  <si>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</si>
  <si>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</si>
  <si>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</si>
  <si>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</si>
  <si>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</si>
  <si>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</si>
  <si>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</si>
  <si>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</si>
  <si>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</si>
  <si>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</si>
  <si>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</si>
  <si>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</si>
  <si>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</si>
  <si>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</si>
  <si>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</si>
  <si>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</si>
  <si>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</si>
  <si>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</si>
  <si>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</si>
  <si>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</si>
  <si>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</si>
  <si>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</si>
  <si>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</si>
  <si>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</si>
  <si>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</si>
  <si>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</si>
  <si>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</si>
  <si>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</si>
  <si>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</si>
  <si>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</si>
  <si>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</si>
  <si>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</si>
  <si>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</si>
  <si>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</si>
  <si>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</si>
  <si>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</si>
  <si>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</si>
  <si>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</si>
  <si>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</si>
  <si>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</si>
  <si>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</si>
  <si>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</si>
  <si>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</si>
  <si>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</si>
  <si>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</si>
  <si>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</si>
  <si>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</si>
  <si>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</si>
  <si>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</si>
  <si>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</si>
  <si>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</si>
  <si>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</si>
  <si>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</si>
  <si>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</si>
  <si>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</si>
  <si>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</si>
  <si>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</si>
  <si>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</si>
  <si>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</si>
  <si>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</si>
  <si>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</si>
  <si>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</si>
  <si>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</si>
  <si>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</si>
  <si>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</si>
  <si>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</si>
  <si>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</si>
  <si>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</si>
  <si>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</si>
  <si>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</si>
  <si>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</si>
  <si>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</si>
  <si>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</si>
  <si>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</si>
  <si>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</si>
  <si>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</si>
  <si>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</si>
  <si>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</si>
  <si>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</si>
  <si>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</si>
  <si>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</si>
  <si>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</si>
  <si>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</si>
  <si>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</si>
  <si>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</si>
  <si>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</si>
  <si>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</si>
  <si>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</si>
  <si>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</si>
  <si>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</si>
  <si>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</si>
  <si>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</si>
  <si>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</si>
  <si>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</si>
  <si>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</si>
  <si>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</si>
  <si>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</si>
  <si>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</si>
  <si>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</si>
  <si>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</si>
  <si>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</si>
  <si>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</si>
  <si>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</si>
  <si>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</si>
  <si>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</si>
  <si>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</si>
  <si>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</si>
  <si>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</si>
  <si>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</si>
  <si>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</si>
  <si>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</si>
  <si>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</si>
  <si>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</si>
  <si>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</si>
  <si>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</si>
  <si>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</si>
  <si>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</si>
  <si>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</si>
  <si>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</si>
  <si>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</si>
  <si>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</si>
  <si>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</si>
  <si>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</si>
  <si>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</si>
  <si>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</si>
  <si>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</si>
  <si>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</si>
  <si>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</si>
  <si>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</si>
  <si>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</si>
  <si>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</si>
  <si>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</si>
  <si>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</si>
  <si>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</si>
  <si>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</si>
  <si>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</si>
  <si>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</si>
  <si>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</si>
  <si>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</si>
  <si>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</si>
  <si>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</si>
  <si>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</si>
  <si>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</si>
  <si>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</si>
  <si>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</si>
  <si>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</si>
  <si>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</si>
  <si>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</si>
  <si>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</si>
  <si>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</si>
  <si>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</si>
  <si>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</si>
  <si>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</si>
  <si>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</si>
  <si>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</si>
  <si>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</si>
  <si>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</si>
  <si>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</si>
  <si>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</si>
  <si>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</si>
  <si>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</si>
  <si>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</si>
  <si>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</si>
  <si>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</si>
  <si>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</si>
  <si>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</si>
  <si>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</si>
  <si>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</si>
  <si>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</si>
  <si>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</si>
  <si>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</si>
  <si>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</si>
  <si>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</si>
  <si>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</si>
  <si>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</si>
  <si>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</si>
  <si>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</si>
  <si>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</si>
  <si>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</si>
  <si>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</si>
  <si>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</si>
  <si>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</si>
  <si>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</si>
  <si>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</si>
  <si>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</si>
  <si>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</si>
  <si>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</si>
  <si>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</si>
  <si>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</si>
  <si>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</si>
  <si>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</si>
  <si>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</si>
  <si>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</si>
  <si>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</si>
  <si>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</si>
  <si>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</si>
  <si>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</si>
  <si>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</si>
  <si>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</si>
  <si>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</si>
  <si>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</si>
  <si>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</si>
  <si>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</si>
  <si>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</si>
  <si>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</si>
  <si>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</si>
  <si>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</si>
  <si>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</si>
  <si>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</si>
  <si>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</si>
  <si>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</si>
  <si>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</si>
  <si>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</si>
  <si>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</si>
  <si>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</si>
  <si>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</si>
  <si>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</si>
  <si>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</si>
  <si>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</si>
  <si>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</si>
  <si>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</si>
  <si>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</si>
  <si>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</si>
  <si>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</si>
  <si>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</si>
  <si>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</si>
  <si>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</si>
  <si>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</si>
  <si>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</si>
  <si>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</si>
  <si>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</si>
  <si>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</si>
  <si>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</si>
  <si>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</si>
  <si>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</si>
  <si>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</si>
  <si>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</si>
  <si>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</si>
  <si>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</si>
  <si>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</si>
  <si>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</si>
  <si>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</si>
  <si>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</si>
  <si>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</si>
  <si>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</si>
  <si>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</si>
  <si>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</si>
  <si>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</si>
  <si>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</si>
  <si>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</si>
  <si>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</si>
  <si>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</si>
  <si>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</si>
  <si>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</si>
  <si>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</si>
  <si>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</si>
  <si>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</si>
  <si>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</si>
  <si>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</si>
  <si>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</si>
  <si>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</si>
  <si>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</si>
  <si>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</si>
  <si>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</si>
  <si>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</si>
  <si>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</si>
  <si>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</si>
  <si>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</si>
  <si>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</si>
  <si>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</si>
  <si>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</si>
  <si>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</si>
  <si>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</si>
  <si>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</si>
  <si>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</si>
  <si>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</si>
  <si>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</si>
  <si>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</si>
  <si>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</si>
  <si>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</si>
  <si>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</si>
  <si>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</si>
  <si>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</si>
  <si>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</si>
  <si>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</si>
  <si>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</si>
  <si>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</si>
  <si>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</si>
  <si>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</si>
  <si>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</si>
  <si>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</si>
  <si>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</si>
  <si>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</si>
  <si>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</si>
  <si>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</si>
  <si>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</si>
  <si>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</si>
  <si>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</si>
  <si>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</si>
  <si>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</si>
  <si>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</si>
  <si>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</si>
  <si>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</si>
  <si>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</si>
  <si>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</si>
  <si>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</si>
  <si>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</si>
  <si>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</si>
  <si>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</si>
  <si>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</si>
  <si>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</si>
  <si>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</si>
  <si>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</si>
  <si>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</si>
  <si>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</si>
  <si>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</si>
  <si>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</si>
  <si>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</si>
  <si>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</si>
  <si>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</si>
  <si>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</si>
  <si>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</si>
  <si>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</si>
  <si>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</si>
  <si>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</si>
  <si>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</si>
  <si>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</si>
  <si>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</si>
  <si>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</si>
  <si>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</si>
  <si>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</si>
  <si>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</si>
  <si>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</si>
  <si>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</si>
  <si>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</si>
  <si>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</si>
  <si>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</si>
  <si>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</si>
  <si>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</si>
  <si>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</si>
  <si>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</si>
  <si>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</si>
  <si>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</si>
  <si>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</si>
  <si>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</si>
  <si>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</si>
  <si>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</si>
  <si>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</si>
  <si>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</si>
  <si>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</si>
  <si>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</si>
  <si>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</si>
  <si>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</si>
  <si>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</si>
  <si>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</si>
  <si>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</si>
  <si>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</si>
  <si>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</si>
  <si>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</si>
  <si>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</si>
  <si>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</si>
  <si>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</si>
  <si>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</si>
  <si>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</si>
  <si>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</si>
  <si>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</si>
  <si>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</si>
  <si>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</si>
  <si>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</si>
  <si>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</si>
  <si>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</si>
  <si>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</si>
  <si>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</si>
  <si>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</si>
  <si>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</si>
  <si>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</si>
  <si>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</si>
  <si>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</si>
  <si>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</si>
  <si>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</si>
  <si>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</si>
  <si>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</si>
  <si>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</si>
  <si>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</si>
  <si>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</si>
  <si>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</si>
  <si>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</si>
  <si>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</si>
  <si>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</si>
  <si>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</si>
  <si>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</si>
  <si>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</si>
  <si>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</si>
  <si>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</si>
  <si>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</si>
  <si>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</si>
  <si>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</si>
  <si>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</si>
  <si>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</si>
  <si>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</si>
  <si>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</si>
  <si>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</si>
  <si>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</si>
  <si>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</si>
  <si>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</si>
  <si>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</si>
  <si>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</si>
  <si>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</si>
  <si>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</si>
  <si>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</si>
  <si>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</si>
  <si>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</si>
  <si>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</si>
  <si>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</si>
  <si>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</si>
  <si>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</si>
  <si>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</si>
  <si>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</si>
  <si>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</si>
  <si>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</si>
  <si>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</si>
  <si>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</si>
  <si>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</si>
  <si>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</si>
  <si>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</si>
  <si>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</si>
  <si>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</si>
  <si>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</si>
  <si>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</si>
  <si>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</si>
  <si>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</si>
  <si>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</si>
  <si>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</si>
  <si>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</si>
  <si>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</si>
  <si>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</si>
  <si>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</si>
  <si>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</si>
  <si>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</si>
  <si>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</si>
  <si>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</si>
  <si>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</si>
  <si>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</si>
  <si>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</si>
  <si>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</si>
  <si>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</si>
  <si>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</si>
  <si>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</si>
  <si>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</si>
  <si>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</si>
  <si>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</si>
  <si>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</si>
  <si>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</si>
  <si>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</si>
  <si>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</si>
  <si>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</si>
  <si>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</si>
  <si>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</si>
  <si>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</si>
  <si>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</si>
  <si>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</si>
  <si>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</si>
  <si>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</si>
  <si>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</si>
  <si>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</si>
  <si>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</si>
  <si>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</si>
  <si>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</si>
  <si>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</si>
  <si>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</si>
  <si>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</si>
  <si>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</si>
  <si>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</si>
  <si>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</si>
  <si>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</si>
  <si>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</si>
  <si>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</si>
  <si>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</si>
  <si>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</si>
  <si>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</si>
  <si>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</si>
  <si>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</si>
  <si>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</si>
  <si>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</si>
  <si>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</si>
  <si>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</si>
  <si>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</si>
  <si>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</si>
  <si>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</si>
  <si>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</si>
  <si>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</si>
  <si>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</si>
  <si>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</si>
  <si>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</si>
  <si>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</si>
  <si>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</si>
  <si>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</si>
  <si>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</si>
  <si>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</si>
  <si>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</si>
  <si>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</si>
  <si>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</si>
  <si>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</si>
  <si>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</si>
  <si>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</si>
  <si>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</si>
  <si>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</si>
  <si>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</si>
  <si>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</si>
  <si>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</si>
  <si>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</si>
  <si>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</si>
  <si>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</si>
  <si>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</si>
  <si>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</si>
  <si>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</si>
  <si>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</si>
  <si>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</si>
  <si>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</si>
  <si>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</si>
  <si>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</si>
  <si>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</si>
  <si>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</si>
  <si>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</si>
  <si>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</si>
  <si>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</si>
  <si>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</si>
  <si>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</si>
  <si>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</si>
  <si>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</si>
  <si>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</si>
  <si>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</si>
  <si>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</si>
  <si>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</si>
  <si>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</si>
  <si>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</si>
  <si>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</si>
  <si>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</si>
  <si>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</si>
  <si>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</si>
  <si>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</si>
  <si>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</si>
  <si>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</si>
  <si>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</si>
  <si>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</si>
  <si>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</si>
  <si>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</si>
  <si>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</si>
  <si>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</si>
  <si>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</si>
  <si>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</si>
  <si>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</si>
  <si>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</si>
  <si>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</si>
  <si>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</si>
  <si>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</si>
  <si>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</si>
  <si>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</si>
  <si>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</si>
  <si>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</si>
  <si>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</si>
  <si>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</si>
  <si>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</si>
  <si>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</si>
  <si>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</si>
  <si>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</si>
  <si>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</si>
  <si>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</si>
  <si>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</si>
  <si>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</si>
  <si>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</si>
  <si>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</si>
  <si>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</si>
  <si>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</si>
  <si>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</si>
  <si>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</si>
  <si>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</si>
  <si>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</si>
  <si>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</si>
  <si>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</si>
  <si>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</si>
  <si>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</si>
  <si>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</si>
  <si>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</si>
  <si>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</si>
  <si>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</si>
  <si>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</si>
  <si>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</si>
  <si>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</si>
  <si>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</si>
  <si>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</si>
  <si>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</si>
  <si>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</si>
  <si>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</si>
  <si>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</si>
  <si>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</si>
  <si>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</si>
  <si>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</si>
  <si>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</si>
  <si>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</si>
  <si>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</si>
  <si>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</si>
  <si>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</si>
  <si>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</si>
  <si>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</si>
  <si>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</si>
  <si>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</si>
  <si>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</si>
  <si>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</si>
  <si>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</si>
  <si>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</si>
  <si>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</si>
  <si>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</si>
  <si>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</si>
  <si>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</si>
  <si>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</si>
  <si>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</si>
  <si>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</si>
  <si>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</si>
  <si>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</si>
  <si>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</si>
  <si>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</si>
  <si>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</si>
  <si>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</si>
  <si>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</si>
  <si>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</si>
  <si>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</si>
  <si>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</si>
  <si>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</si>
  <si>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</si>
  <si>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</si>
  <si>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</si>
  <si>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</si>
  <si>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</si>
  <si>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</si>
  <si>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</si>
  <si>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</si>
  <si>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</si>
  <si>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</si>
  <si>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</si>
  <si>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</si>
  <si>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</si>
  <si>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</si>
  <si>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</si>
  <si>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</si>
  <si>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</si>
  <si>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</si>
  <si>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</si>
  <si>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</si>
  <si>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</si>
  <si>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</si>
  <si>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</si>
  <si>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</si>
  <si>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</si>
  <si>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</si>
  <si>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</si>
  <si>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</si>
  <si>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</si>
  <si>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</si>
  <si>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</si>
  <si>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</si>
  <si>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</si>
  <si>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</si>
  <si>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</si>
  <si>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</si>
  <si>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</si>
  <si>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</si>
  <si>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</si>
  <si>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</si>
  <si>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</si>
  <si>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</si>
  <si>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</si>
  <si>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</si>
  <si>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</si>
  <si>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</si>
  <si>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</si>
  <si>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</si>
  <si>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</si>
  <si>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</si>
  <si>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</si>
  <si>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</si>
  <si>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</si>
  <si>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</si>
  <si>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</si>
  <si>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</si>
  <si>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</si>
  <si>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</si>
  <si>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</si>
  <si>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</si>
  <si>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</si>
  <si>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</si>
  <si>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</si>
  <si>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</si>
  <si>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</si>
  <si>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</si>
  <si>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</si>
  <si>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</si>
  <si>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</si>
  <si>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</si>
  <si>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</si>
  <si>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</si>
  <si>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</si>
  <si>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</si>
  <si>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</si>
  <si>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</si>
  <si>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</si>
  <si>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</si>
  <si>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</si>
  <si>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</si>
  <si>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</si>
  <si>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</si>
  <si>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</si>
  <si>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</si>
  <si>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</si>
  <si>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</si>
  <si>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</si>
  <si>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</si>
  <si>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</si>
  <si>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</si>
  <si>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</si>
  <si>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</si>
  <si>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</si>
  <si>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</si>
  <si>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</si>
  <si>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</si>
  <si>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</si>
  <si>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</si>
  <si>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</si>
  <si>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</si>
  <si>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</si>
  <si>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</si>
  <si>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</si>
  <si>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</si>
  <si>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</si>
  <si>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</si>
  <si>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</si>
  <si>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</si>
  <si>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</si>
  <si>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</si>
  <si>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</si>
  <si>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</si>
  <si>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</si>
  <si>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</si>
  <si>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</si>
  <si>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</si>
  <si>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</si>
  <si>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</si>
  <si>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</si>
  <si>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</si>
  <si>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</si>
  <si>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</si>
  <si>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</si>
  <si>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</si>
  <si>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</si>
  <si>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</si>
  <si>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</si>
  <si>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</si>
  <si>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</si>
  <si>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</si>
  <si>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</si>
  <si>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</si>
  <si>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</si>
  <si>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</si>
  <si>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</si>
  <si>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</si>
  <si>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</si>
  <si>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</si>
  <si>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</si>
  <si>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</si>
  <si>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</si>
  <si>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</si>
  <si>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</si>
  <si>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</si>
  <si>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</si>
  <si>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</si>
  <si>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</si>
  <si>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</si>
  <si>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</si>
  <si>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</si>
  <si>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</si>
  <si>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</si>
  <si>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</si>
  <si>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</si>
  <si>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</si>
  <si>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</si>
  <si>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</si>
  <si>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</si>
  <si>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</si>
  <si>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</si>
  <si>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</si>
  <si>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</si>
  <si>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</si>
  <si>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</si>
  <si>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</si>
  <si>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</si>
  <si>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</si>
  <si>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</si>
  <si>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</si>
  <si>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</si>
  <si>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</si>
  <si>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</si>
  <si>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</si>
  <si>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</si>
  <si>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</si>
  <si>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</si>
  <si>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</si>
  <si>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</si>
  <si>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</si>
  <si>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</si>
  <si>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</si>
  <si>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</si>
  <si>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</si>
  <si>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</si>
  <si>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</si>
  <si>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</si>
  <si>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</si>
  <si>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</si>
  <si>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</si>
  <si>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</si>
  <si>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</si>
  <si>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</si>
  <si>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</si>
  <si>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</si>
  <si>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</si>
  <si>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</si>
  <si>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</si>
  <si>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</si>
  <si>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</si>
  <si>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</si>
  <si>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</si>
  <si>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</si>
  <si>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</si>
  <si>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</si>
  <si>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</si>
  <si>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</si>
  <si>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</si>
  <si>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</si>
  <si>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</si>
  <si>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</si>
  <si>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</si>
  <si>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</si>
  <si>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</si>
  <si>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</si>
  <si>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</si>
  <si>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</si>
  <si>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</si>
  <si>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</si>
  <si>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</si>
  <si>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</si>
  <si>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</si>
  <si>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</si>
  <si>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</si>
  <si>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</si>
  <si>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</si>
  <si>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</si>
  <si>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</si>
  <si>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</si>
  <si>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</si>
  <si>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</si>
  <si>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</si>
  <si>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</si>
  <si>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</si>
  <si>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</si>
  <si>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</si>
  <si>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</si>
  <si>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</si>
  <si>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</si>
  <si>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</si>
  <si>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</si>
  <si>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</si>
  <si>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</si>
  <si>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</si>
  <si>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</si>
  <si>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</si>
  <si>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</si>
  <si>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</si>
  <si>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</si>
  <si>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</si>
  <si>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</si>
  <si>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</si>
  <si>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</si>
  <si>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</si>
  <si>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</si>
  <si>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</si>
  <si>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</si>
  <si>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</si>
  <si>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</si>
  <si>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</si>
  <si>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</si>
  <si>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</si>
  <si>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</si>
  <si>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</si>
  <si>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</si>
  <si>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</si>
  <si>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</si>
  <si>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</si>
  <si>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</si>
  <si>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</si>
  <si>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</si>
  <si>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</si>
  <si>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</si>
  <si>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</si>
  <si>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</si>
  <si>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</si>
  <si>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</si>
  <si>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</si>
  <si>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</si>
  <si>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</si>
  <si>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</si>
  <si>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</si>
  <si>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</si>
  <si>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</si>
  <si>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</si>
  <si>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</si>
  <si>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</si>
  <si>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</si>
  <si>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</si>
  <si>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</si>
  <si>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</si>
  <si>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</si>
  <si>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</si>
  <si>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</si>
  <si>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</si>
  <si>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</si>
  <si>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</si>
  <si>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</si>
  <si>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</si>
  <si>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</si>
  <si>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</si>
  <si>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</si>
  <si>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</si>
  <si>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</si>
  <si>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</si>
  <si>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</si>
  <si>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</si>
  <si>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</si>
  <si>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</si>
  <si>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</si>
  <si>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</si>
  <si>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</si>
  <si>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</si>
  <si>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</si>
  <si>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</si>
  <si>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</si>
  <si>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</si>
  <si>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</si>
  <si>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</si>
  <si>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</si>
  <si>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</si>
  <si>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</si>
  <si>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</si>
  <si>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</si>
  <si>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</si>
  <si>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</si>
  <si>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</si>
  <si>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</si>
  <si>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</si>
  <si>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</si>
  <si>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</si>
  <si>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</si>
  <si>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</si>
  <si>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</si>
  <si>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</si>
  <si>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</si>
  <si>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</si>
  <si>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</si>
  <si>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</si>
  <si>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</si>
  <si>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</si>
  <si>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</si>
  <si>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</si>
  <si>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</si>
  <si>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</si>
  <si>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</si>
  <si>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</si>
  <si>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</si>
  <si>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</si>
  <si>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</si>
  <si>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</si>
  <si>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</si>
  <si>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</si>
  <si>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</si>
  <si>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</si>
  <si>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</si>
  <si>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</si>
  <si>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</si>
  <si>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</si>
  <si>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</si>
  <si>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</si>
  <si>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</si>
  <si>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</si>
  <si>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</si>
  <si>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</si>
  <si>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</si>
  <si>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</si>
  <si>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</si>
  <si>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</si>
  <si>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</si>
  <si>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</si>
  <si>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</si>
  <si>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</si>
  <si>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</si>
  <si>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</si>
  <si>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</si>
  <si>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</si>
  <si>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</si>
  <si>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</si>
  <si>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</si>
  <si>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</si>
  <si>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</si>
  <si>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</si>
  <si>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</si>
  <si>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</si>
  <si>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</si>
  <si>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</si>
  <si>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</si>
  <si>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</si>
  <si>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</si>
  <si>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</si>
  <si>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</si>
  <si>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</si>
  <si>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</si>
  <si>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</si>
  <si>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</si>
  <si>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</si>
  <si>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</si>
  <si>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</si>
  <si>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</si>
  <si>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</si>
  <si>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</si>
  <si>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</si>
  <si>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</si>
  <si>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</si>
  <si>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</si>
  <si>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</si>
  <si>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</si>
  <si>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</si>
  <si>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</si>
  <si>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</si>
  <si>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</si>
  <si>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</si>
  <si>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</si>
  <si>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</si>
  <si>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</si>
  <si>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</si>
  <si>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</si>
  <si>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</si>
  <si>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</si>
  <si>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</si>
  <si>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</si>
  <si>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</si>
  <si>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</si>
  <si>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</si>
  <si>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</si>
  <si>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</si>
  <si>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</si>
  <si>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</si>
  <si>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</si>
  <si>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</si>
  <si>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</si>
  <si>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</si>
  <si>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</si>
  <si>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</si>
  <si>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</si>
  <si>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</si>
  <si>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</si>
  <si>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</si>
  <si>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</si>
  <si>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</si>
  <si>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</si>
  <si>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</si>
  <si>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</si>
  <si>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</si>
  <si>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</si>
  <si>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</si>
  <si>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</si>
  <si>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</si>
  <si>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</si>
  <si>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</si>
  <si>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</si>
  <si>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</si>
  <si>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</si>
  <si>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</si>
  <si>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</si>
  <si>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</si>
  <si>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</si>
  <si>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</si>
  <si>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</si>
  <si>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</si>
  <si>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</si>
  <si>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</si>
  <si>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</si>
  <si>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</si>
  <si>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</si>
  <si>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</si>
  <si>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</si>
  <si>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</si>
  <si>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</si>
  <si>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</si>
  <si>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</si>
  <si>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</si>
  <si>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</si>
  <si>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</si>
  <si>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</si>
  <si>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</si>
  <si>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</si>
  <si>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</si>
  <si>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</si>
  <si>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</si>
  <si>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</si>
  <si>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</si>
  <si>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</si>
  <si>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</si>
  <si>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</si>
  <si>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</si>
  <si>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</si>
  <si>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</si>
  <si>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</si>
  <si>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</si>
  <si>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</si>
  <si>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</si>
  <si>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</si>
  <si>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</si>
  <si>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</si>
  <si>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</si>
  <si>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</si>
  <si>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</si>
  <si>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</si>
  <si>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</si>
  <si>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</si>
  <si>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</si>
  <si>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</si>
  <si>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</si>
  <si>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</si>
  <si>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</si>
  <si>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</si>
  <si>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</si>
  <si>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</si>
  <si>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</si>
  <si>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</si>
  <si>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</si>
  <si>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</si>
  <si>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</si>
  <si>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</si>
  <si>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</si>
  <si>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</si>
  <si>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</si>
  <si>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</si>
  <si>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</si>
  <si>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</si>
  <si>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</si>
  <si>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</si>
  <si>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</si>
  <si>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</si>
  <si>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</si>
  <si>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</si>
  <si>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</si>
  <si>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</si>
  <si>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</si>
  <si>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</si>
  <si>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</si>
  <si>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</si>
  <si>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</si>
  <si>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</si>
  <si>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</si>
  <si>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</si>
  <si>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</si>
  <si>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</si>
  <si>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</si>
  <si>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</si>
  <si>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</si>
  <si>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</si>
  <si>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</si>
  <si>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</si>
  <si>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</si>
  <si>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</si>
  <si>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</si>
  <si>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</si>
  <si>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</si>
  <si>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</si>
  <si>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</si>
  <si>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</si>
  <si>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</si>
  <si>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</si>
  <si>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</si>
  <si>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</si>
  <si>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</si>
  <si>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</si>
  <si>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</si>
  <si>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</si>
  <si>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</si>
  <si>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</si>
  <si>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</si>
  <si>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</si>
  <si>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</si>
  <si>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</si>
  <si>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</si>
  <si>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</si>
  <si>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</si>
  <si>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</si>
  <si>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</si>
  <si>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</si>
  <si>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</si>
  <si>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</si>
  <si>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</si>
  <si>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</si>
  <si>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</si>
  <si>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</si>
  <si>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</si>
  <si>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</si>
  <si>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</si>
  <si>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</si>
  <si>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</si>
  <si>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</si>
  <si>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</si>
  <si>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</si>
  <si>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</si>
  <si>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</si>
  <si>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</si>
  <si>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</si>
  <si>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</si>
  <si>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</si>
  <si>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</si>
  <si>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</si>
  <si>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</si>
  <si>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</si>
  <si>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</si>
  <si>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</si>
  <si>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</si>
  <si>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</si>
  <si>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</si>
  <si>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</si>
  <si>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</si>
  <si>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</si>
  <si>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</si>
  <si>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</si>
  <si>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</si>
  <si>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</si>
  <si>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</si>
  <si>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</si>
  <si>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</si>
  <si>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</si>
  <si>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</si>
  <si>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</si>
  <si>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</si>
  <si>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</si>
  <si>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</si>
  <si>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</si>
  <si>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</si>
  <si>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</si>
  <si>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</si>
  <si>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</si>
  <si>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</si>
  <si>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</si>
  <si>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</si>
  <si>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</si>
  <si>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</si>
  <si>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</si>
  <si>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</si>
  <si>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</si>
  <si>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</si>
  <si>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</si>
  <si>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</si>
  <si>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</si>
  <si>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</si>
  <si>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</si>
  <si>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</si>
  <si>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</si>
  <si>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</si>
  <si>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</si>
  <si>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</si>
  <si>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</si>
  <si>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</si>
  <si>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</si>
  <si>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</si>
  <si>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</si>
  <si>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</si>
  <si>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</si>
  <si>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</si>
  <si>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</si>
  <si>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</si>
  <si>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</si>
  <si>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</si>
  <si>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</si>
  <si>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</si>
  <si>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</si>
  <si>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</si>
  <si>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</si>
  <si>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</si>
  <si>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</si>
  <si>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</si>
  <si>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</si>
  <si>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</si>
  <si>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</si>
  <si>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</si>
  <si>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</si>
  <si>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</si>
  <si>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</si>
  <si>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</si>
  <si>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</si>
  <si>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</si>
  <si>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</si>
  <si>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</si>
  <si>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</si>
  <si>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</si>
  <si>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</si>
  <si>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</si>
  <si>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</si>
  <si>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</si>
  <si>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</si>
  <si>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</si>
  <si>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</si>
  <si>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</si>
  <si>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</si>
  <si>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</si>
  <si>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</si>
  <si>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</si>
  <si>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</si>
  <si>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</si>
  <si>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</si>
  <si>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</si>
  <si>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</si>
  <si>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</si>
  <si>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</si>
  <si>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</si>
  <si>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</si>
  <si>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</si>
  <si>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</si>
  <si>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</si>
  <si>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</si>
  <si>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</si>
  <si>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</si>
  <si>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</si>
  <si>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</si>
  <si>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</si>
  <si>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</si>
  <si>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</si>
  <si>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</si>
  <si>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</si>
  <si>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</si>
  <si>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</si>
  <si>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</si>
  <si>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</si>
  <si>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</si>
  <si>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</si>
  <si>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</si>
  <si>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</si>
  <si>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</si>
  <si>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</si>
  <si>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</si>
  <si>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</si>
  <si>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</si>
  <si>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</si>
  <si>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</si>
  <si>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</si>
  <si>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</si>
  <si>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</si>
  <si>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</si>
  <si>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</si>
  <si>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</si>
  <si>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</si>
  <si>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</si>
  <si>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</si>
  <si>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</si>
  <si>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</si>
  <si>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</si>
  <si>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</si>
  <si>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</si>
  <si>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</si>
  <si>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</si>
  <si>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</si>
  <si>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</si>
  <si>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</si>
  <si>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</si>
  <si>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</si>
  <si>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</si>
  <si>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</si>
  <si>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</si>
  <si>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</si>
  <si>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</si>
  <si>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</si>
  <si>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</si>
  <si>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</si>
  <si>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</si>
  <si>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</si>
  <si>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</si>
  <si>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</si>
  <si>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</si>
  <si>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</si>
  <si>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</si>
  <si>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</si>
  <si>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</si>
  <si>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</si>
  <si>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</si>
  <si>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</si>
  <si>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</si>
  <si>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</si>
  <si>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</si>
  <si>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</si>
  <si>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</si>
  <si>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</si>
  <si>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</si>
  <si>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</si>
  <si>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</si>
  <si>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</si>
  <si>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</si>
  <si>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</si>
  <si>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</si>
  <si>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</si>
  <si>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</si>
  <si>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</si>
  <si>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</si>
  <si>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</si>
  <si>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</si>
  <si>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</si>
  <si>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</si>
  <si>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</si>
  <si>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</si>
  <si>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</si>
  <si>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</si>
  <si>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</si>
  <si>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</si>
  <si>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</si>
  <si>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</si>
  <si>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</si>
  <si>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</si>
  <si>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</si>
  <si>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</si>
  <si>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</si>
  <si>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</si>
  <si>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</si>
  <si>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</si>
  <si>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</si>
  <si>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</si>
  <si>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</si>
  <si>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</si>
  <si>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</si>
  <si>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</si>
  <si>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</si>
  <si>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</si>
  <si>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</si>
  <si>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</si>
  <si>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</si>
  <si>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</si>
  <si>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</si>
  <si>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</si>
  <si>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</si>
  <si>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</si>
  <si>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</si>
  <si>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</si>
  <si>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</si>
  <si>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</si>
  <si>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</si>
  <si>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</si>
  <si>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</si>
  <si>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</si>
  <si>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</si>
  <si>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</si>
  <si>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</si>
  <si>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</si>
  <si>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</si>
  <si>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</si>
  <si>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</si>
  <si>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</si>
  <si>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</si>
  <si>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</si>
  <si>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</si>
  <si>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</si>
  <si>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</si>
  <si>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</si>
  <si>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</si>
  <si>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</si>
  <si>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</si>
  <si>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</si>
  <si>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</si>
  <si>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</si>
  <si>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</si>
  <si>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</si>
  <si>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</si>
  <si>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</si>
  <si>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</si>
  <si>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</si>
  <si>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</si>
  <si>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</si>
  <si>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</si>
  <si>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</si>
  <si>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</si>
  <si>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</si>
  <si>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</si>
  <si>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</si>
  <si>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</si>
  <si>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</si>
  <si>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</si>
  <si>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</si>
  <si>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</si>
  <si>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</si>
  <si>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</si>
  <si>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</si>
  <si>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</si>
  <si>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</si>
  <si>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</si>
  <si>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</si>
  <si>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</si>
  <si>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</si>
  <si>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</si>
  <si>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</si>
  <si>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</si>
  <si>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</si>
  <si>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</si>
  <si>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</si>
  <si>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</si>
  <si>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</si>
  <si>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</si>
  <si>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</si>
  <si>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</si>
  <si>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</si>
  <si>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</si>
  <si>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</si>
  <si>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</si>
  <si>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</si>
  <si>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</si>
  <si>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</si>
  <si>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</si>
  <si>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</si>
  <si>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</si>
  <si>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</si>
  <si>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</si>
  <si>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</si>
  <si>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</si>
  <si>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</si>
  <si>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</si>
  <si>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</si>
  <si>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</si>
  <si>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</si>
  <si>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</si>
  <si>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</si>
  <si>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</si>
  <si>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</si>
  <si>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</si>
  <si>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</si>
  <si>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</si>
  <si>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</si>
  <si>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</si>
  <si>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</si>
  <si>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</si>
  <si>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</si>
  <si>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</si>
  <si>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</si>
  <si>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</si>
  <si>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</si>
  <si>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</si>
  <si>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</si>
  <si>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</si>
  <si>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</si>
  <si>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</si>
  <si>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</si>
  <si>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</si>
  <si>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</si>
  <si>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</si>
  <si>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</si>
  <si>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</si>
  <si>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</si>
  <si>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</si>
  <si>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</si>
  <si>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</si>
  <si>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</si>
  <si>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</si>
  <si>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</si>
  <si>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</si>
  <si>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</si>
  <si>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</si>
  <si>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</si>
  <si>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</si>
  <si>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</si>
  <si>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</si>
  <si>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</si>
  <si>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</si>
  <si>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</si>
  <si>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</si>
  <si>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</si>
  <si>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</si>
  <si>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</si>
  <si>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</si>
  <si>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</si>
  <si>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</si>
  <si>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</si>
  <si>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</si>
  <si>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</si>
  <si>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</si>
  <si>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</si>
  <si>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</si>
  <si>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</si>
  <si>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</si>
  <si>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</si>
  <si>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</si>
  <si>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</si>
  <si>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</si>
  <si>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</si>
  <si>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</si>
  <si>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</si>
  <si>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</si>
  <si>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</si>
  <si>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</si>
  <si>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</si>
  <si>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</si>
  <si>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</si>
  <si>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</si>
  <si>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</si>
  <si>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</si>
  <si>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</si>
  <si>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</si>
  <si>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</si>
  <si>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</si>
  <si>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</si>
  <si>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</si>
  <si>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</si>
  <si>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</si>
  <si>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</si>
  <si>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</si>
  <si>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</si>
  <si>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</si>
  <si>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</si>
  <si>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</si>
  <si>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</si>
  <si>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</si>
  <si>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</si>
  <si>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</si>
  <si>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</si>
  <si>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</si>
  <si>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</si>
  <si>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</si>
  <si>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</si>
  <si>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</si>
  <si>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</si>
  <si>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</si>
  <si>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</si>
  <si>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</si>
  <si>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</si>
  <si>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</si>
  <si>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</si>
  <si>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</si>
  <si>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</si>
  <si>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</si>
  <si>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</si>
  <si>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</si>
  <si>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</si>
  <si>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</si>
  <si>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</si>
  <si>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</si>
  <si>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</si>
  <si>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</si>
  <si>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</si>
  <si>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</si>
  <si>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</si>
  <si>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</si>
  <si>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</si>
  <si>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</si>
  <si>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</si>
  <si>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</si>
  <si>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</si>
  <si>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</si>
  <si>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</si>
  <si>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</si>
  <si>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</si>
  <si>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</si>
  <si>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</si>
  <si>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</si>
  <si>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</si>
  <si>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</si>
  <si>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</si>
  <si>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</si>
  <si>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</si>
  <si>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</si>
  <si>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</si>
  <si>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</si>
  <si>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</si>
  <si>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</si>
  <si>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</si>
  <si>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</si>
  <si>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</si>
  <si>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</si>
  <si>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</si>
  <si>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</si>
  <si>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</si>
  <si>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</si>
  <si>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</si>
  <si>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</si>
  <si>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</si>
  <si>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</si>
  <si>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</si>
  <si>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</si>
  <si>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</si>
  <si>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</si>
  <si>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</si>
  <si>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</si>
  <si>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</si>
  <si>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</si>
  <si>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</si>
  <si>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</si>
  <si>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</si>
  <si>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</si>
  <si>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</si>
  <si>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</si>
  <si>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</si>
  <si>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</si>
  <si>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</si>
  <si>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</si>
  <si>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</si>
  <si>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</si>
  <si>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</si>
  <si>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</si>
  <si>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</si>
  <si>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</si>
  <si>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</si>
  <si>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</si>
  <si>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</si>
  <si>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</si>
  <si>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</si>
  <si>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</si>
  <si>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</si>
  <si>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</si>
  <si>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</si>
  <si>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</si>
  <si>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</si>
  <si>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</si>
  <si>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</si>
  <si>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</si>
  <si>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</si>
  <si>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</si>
  <si>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</si>
  <si>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</si>
  <si>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</si>
  <si>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</si>
  <si>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</si>
  <si>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</si>
  <si>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</si>
  <si>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</si>
  <si>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</si>
  <si>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</si>
  <si>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</si>
  <si>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</si>
  <si>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</si>
  <si>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</si>
  <si>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</si>
  <si>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</si>
  <si>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</si>
  <si>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</si>
  <si>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</si>
  <si>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</si>
  <si>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</si>
  <si>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</si>
  <si>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</si>
  <si>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</si>
  <si>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</si>
  <si>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</si>
  <si>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</si>
  <si>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</si>
  <si>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</si>
  <si>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</si>
  <si>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</si>
  <si>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</si>
  <si>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</si>
  <si>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</si>
  <si>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</si>
  <si>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</si>
  <si>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</si>
  <si>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</si>
  <si>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</si>
  <si>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</si>
  <si>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</si>
  <si>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</si>
  <si>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</si>
  <si>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</si>
  <si>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</si>
  <si>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</si>
  <si>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</si>
  <si>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</si>
  <si>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</si>
  <si>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</si>
  <si>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</si>
  <si>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</si>
  <si>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</si>
  <si>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</si>
  <si>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</si>
  <si>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</si>
  <si>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</si>
  <si>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</si>
  <si>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</si>
  <si>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</si>
  <si>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</si>
  <si>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</si>
  <si>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</si>
  <si>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</si>
  <si>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</si>
  <si>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</si>
  <si>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</si>
  <si>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</si>
  <si>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</si>
  <si>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</si>
  <si>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</si>
  <si>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</si>
  <si>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</si>
  <si>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</si>
  <si>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</si>
  <si>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</si>
  <si>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</si>
  <si>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</si>
  <si>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</si>
  <si>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</si>
  <si>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</si>
  <si>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</si>
  <si>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</si>
  <si>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</si>
  <si>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</si>
  <si>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</si>
  <si>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</si>
  <si>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</si>
  <si>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</si>
  <si>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</si>
  <si>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</si>
  <si>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</si>
  <si>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</si>
  <si>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</si>
  <si>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</si>
  <si>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</si>
  <si>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</si>
  <si>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</si>
  <si>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</si>
  <si>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</si>
  <si>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</si>
  <si>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</si>
  <si>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</si>
  <si>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</si>
  <si>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</si>
  <si>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</si>
  <si>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</si>
  <si>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</si>
  <si>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</si>
  <si>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</si>
  <si>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</si>
  <si>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</si>
  <si>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</si>
  <si>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</si>
  <si>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</si>
  <si>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</si>
  <si>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</si>
  <si>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</si>
  <si>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</si>
  <si>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</si>
  <si>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</si>
  <si>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</si>
  <si>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</si>
  <si>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</si>
  <si>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</si>
  <si>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</si>
  <si>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</si>
  <si>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</si>
  <si>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</si>
  <si>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</si>
  <si>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</si>
  <si>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</si>
  <si>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</si>
  <si>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</si>
  <si>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</si>
  <si>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</si>
  <si>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</si>
  <si>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</si>
  <si>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</si>
  <si>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</si>
  <si>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</si>
  <si>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</si>
  <si>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</si>
  <si>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</si>
  <si>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</si>
  <si>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</si>
  <si>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</si>
  <si>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</si>
  <si>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</si>
  <si>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</si>
  <si>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</si>
  <si>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</si>
  <si>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</si>
  <si>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</si>
  <si>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</si>
  <si>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</si>
  <si>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</si>
  <si>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</si>
  <si>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</si>
  <si>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</si>
  <si>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</si>
  <si>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</si>
  <si>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</si>
  <si>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</si>
  <si>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</si>
  <si>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</si>
  <si>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</si>
  <si>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</si>
  <si>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</si>
  <si>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</si>
  <si>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</si>
  <si>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</si>
  <si>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</si>
  <si>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</si>
  <si>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</si>
  <si>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</si>
  <si>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</si>
  <si>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</si>
  <si>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</si>
  <si>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</si>
  <si>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</si>
  <si>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</si>
  <si>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</si>
  <si>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</si>
  <si>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</si>
  <si>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</si>
  <si>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</si>
  <si>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</si>
  <si>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</si>
  <si>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</si>
  <si>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</si>
  <si>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</si>
  <si>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</si>
  <si>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</si>
  <si>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</si>
  <si>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</si>
  <si>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</si>
  <si>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</si>
  <si>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</si>
  <si>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</si>
  <si>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</si>
  <si>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</si>
  <si>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</si>
  <si>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</si>
  <si>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</si>
  <si>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</si>
  <si>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</si>
  <si>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</si>
  <si>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</si>
  <si>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</si>
  <si>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</si>
  <si>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</si>
  <si>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</si>
  <si>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</si>
  <si>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</si>
  <si>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</si>
  <si>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</si>
  <si>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</si>
  <si>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</si>
  <si>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</si>
  <si>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</si>
  <si>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</si>
  <si>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</si>
  <si>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</si>
  <si>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</si>
  <si>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</si>
  <si>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</si>
  <si>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</si>
  <si>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</si>
  <si>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</si>
  <si>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</si>
  <si>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</si>
  <si>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</si>
  <si>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</si>
  <si>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</si>
  <si>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</si>
  <si>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</si>
  <si>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</si>
  <si>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</si>
  <si>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</si>
  <si>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</si>
  <si>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</si>
  <si>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</si>
  <si>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</si>
  <si>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</si>
  <si>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</si>
  <si>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</si>
  <si>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</si>
  <si>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</si>
  <si>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</si>
  <si>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</si>
  <si>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</si>
  <si>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</si>
  <si>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</si>
  <si>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</si>
  <si>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</si>
  <si>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</si>
  <si>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</si>
  <si>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</si>
  <si>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</si>
  <si>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</si>
  <si>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</si>
  <si>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</si>
  <si>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</si>
  <si>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</si>
  <si>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</si>
  <si>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</si>
  <si>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</si>
  <si>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</si>
  <si>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</si>
  <si>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</si>
  <si>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</si>
  <si>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</si>
  <si>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</si>
  <si>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</si>
  <si>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</si>
  <si>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</si>
  <si>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</si>
  <si>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</si>
  <si>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</si>
  <si>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</si>
  <si>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</si>
  <si>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</si>
  <si>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</si>
  <si>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</si>
  <si>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</si>
  <si>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</si>
  <si>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</si>
  <si>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</si>
  <si>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</si>
  <si>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</si>
  <si>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</si>
  <si>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</si>
  <si>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</si>
  <si>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</si>
  <si>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</si>
  <si>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</si>
  <si>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</si>
  <si>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</si>
  <si>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</si>
  <si>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</si>
  <si>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</si>
  <si>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</si>
  <si>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</si>
  <si>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</si>
  <si>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</si>
  <si>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</si>
  <si>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</si>
  <si>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</si>
  <si>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</si>
  <si>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</si>
  <si>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</si>
  <si>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</si>
  <si>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</si>
  <si>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</si>
  <si>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</si>
  <si>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</si>
  <si>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</si>
  <si>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</si>
  <si>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</si>
  <si>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</si>
  <si>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</si>
  <si>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</si>
  <si>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</si>
  <si>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</si>
  <si>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</si>
  <si>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</si>
  <si>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</si>
  <si>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</si>
  <si>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</si>
  <si>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</si>
  <si>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</si>
  <si>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</si>
  <si>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</si>
  <si>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</si>
  <si>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</si>
  <si>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</si>
  <si>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</si>
  <si>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</si>
  <si>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</si>
  <si>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</si>
  <si>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</si>
  <si>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</si>
  <si>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</si>
  <si>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</si>
  <si>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</si>
  <si>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</si>
  <si>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</si>
  <si>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</si>
  <si>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</si>
  <si>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</si>
  <si>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</si>
  <si>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</si>
  <si>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</si>
  <si>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</si>
  <si>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</si>
  <si>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</si>
  <si>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</si>
  <si>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</si>
  <si>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</si>
  <si>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</si>
  <si>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</si>
  <si>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</si>
  <si>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</si>
  <si>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</si>
  <si>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</si>
  <si>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</si>
  <si>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</si>
  <si>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</si>
  <si>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</si>
  <si>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</si>
  <si>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</si>
  <si>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</si>
  <si>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</si>
  <si>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</si>
  <si>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</si>
  <si>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</si>
  <si>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</si>
  <si>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</si>
  <si>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</si>
  <si>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</si>
  <si>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</si>
  <si>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</si>
  <si>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</si>
  <si>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</si>
  <si>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</si>
  <si>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</si>
  <si>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</si>
  <si>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</si>
  <si>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</si>
  <si>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</si>
  <si>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</si>
  <si>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</si>
  <si>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</si>
  <si>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</si>
  <si>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</si>
  <si>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</si>
  <si>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</si>
  <si>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</si>
  <si>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</si>
  <si>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</si>
  <si>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</si>
  <si>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</si>
  <si>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</si>
  <si>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</si>
  <si>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</si>
  <si>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</si>
  <si>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</si>
  <si>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</si>
  <si>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</si>
  <si>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</si>
  <si>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</si>
  <si>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</si>
  <si>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</si>
  <si>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</si>
  <si>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</si>
  <si>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</si>
  <si>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</si>
  <si>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</si>
  <si>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</si>
  <si>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</si>
  <si>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</si>
  <si>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</si>
  <si>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</si>
  <si>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</si>
  <si>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</si>
  <si>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</si>
  <si>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</si>
  <si>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</si>
  <si>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</si>
  <si>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</si>
  <si>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</si>
  <si>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</si>
  <si>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</si>
  <si>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</si>
  <si>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</si>
  <si>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</si>
  <si>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</si>
  <si>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</si>
  <si>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</si>
  <si>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</si>
  <si>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</si>
  <si>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</si>
  <si>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</si>
  <si>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</si>
  <si>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</si>
  <si>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</si>
  <si>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</si>
  <si>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</si>
  <si>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</si>
  <si>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</si>
  <si>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</si>
  <si>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</si>
  <si>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</si>
  <si>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</si>
  <si>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</si>
  <si>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</si>
  <si>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</si>
  <si>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</si>
  <si>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</si>
  <si>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</si>
  <si>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</si>
  <si>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</si>
  <si>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</si>
  <si>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</si>
  <si>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</si>
  <si>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</si>
  <si>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</si>
  <si>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</si>
  <si>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</si>
  <si>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</si>
  <si>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</si>
  <si>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</si>
  <si>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</si>
  <si>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</si>
  <si>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</si>
  <si>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</si>
  <si>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</si>
  <si>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</si>
  <si>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</si>
  <si>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</si>
  <si>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</si>
  <si>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</si>
  <si>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</si>
  <si>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</si>
  <si>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</si>
  <si>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</si>
  <si>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</si>
  <si>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</si>
  <si>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</si>
  <si>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</si>
  <si>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</si>
  <si>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</si>
  <si>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</si>
  <si>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</si>
  <si>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</si>
  <si>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</si>
  <si>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</si>
  <si>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</si>
  <si>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</si>
  <si>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</si>
  <si>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</si>
  <si>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</si>
  <si>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</si>
  <si>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</si>
  <si>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</si>
  <si>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</si>
  <si>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</si>
  <si>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</si>
  <si>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</si>
  <si>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</si>
  <si>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</si>
  <si>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</si>
  <si>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</si>
  <si>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</si>
  <si>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</si>
  <si>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</si>
  <si>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</si>
  <si>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</si>
  <si>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</si>
  <si>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</si>
  <si>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</si>
  <si>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</si>
  <si>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</si>
  <si>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</si>
  <si>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</si>
  <si>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</si>
  <si>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</si>
  <si>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</si>
  <si>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</si>
  <si>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</si>
  <si>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</si>
  <si>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</si>
  <si>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</si>
  <si>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</si>
  <si>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</si>
  <si>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</si>
  <si>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</si>
  <si>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</si>
  <si>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</si>
  <si>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</si>
  <si>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</si>
  <si>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</si>
  <si>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</si>
  <si>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</si>
  <si>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</si>
  <si>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</si>
  <si>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</si>
  <si>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</si>
  <si>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</si>
  <si>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</si>
  <si>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</si>
  <si>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</si>
  <si>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</si>
  <si>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</si>
  <si>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</si>
  <si>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</si>
  <si>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</si>
  <si>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</si>
  <si>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</si>
  <si>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</si>
  <si>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</si>
  <si>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</si>
  <si>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</si>
  <si>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</si>
  <si>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</si>
  <si>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</si>
  <si>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</si>
  <si>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</si>
  <si>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</si>
  <si>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</si>
  <si>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</si>
  <si>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</si>
  <si>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</si>
  <si>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</si>
  <si>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</si>
  <si>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</si>
  <si>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</si>
  <si>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</si>
  <si>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</si>
  <si>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</si>
  <si>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</si>
  <si>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</si>
  <si>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</si>
  <si>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</si>
  <si>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</si>
  <si>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</si>
  <si>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</si>
  <si>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</si>
  <si>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</si>
  <si>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</si>
  <si>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</si>
  <si>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</si>
  <si>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</si>
  <si>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</si>
  <si>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</si>
  <si>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</si>
  <si>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</si>
  <si>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</si>
  <si>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</si>
  <si>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</si>
  <si>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</si>
  <si>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</si>
  <si>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</si>
  <si>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</si>
  <si>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</si>
  <si>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</si>
  <si>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</si>
  <si>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</si>
  <si>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</si>
  <si>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</si>
  <si>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</si>
  <si>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</si>
  <si>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</si>
  <si>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</si>
  <si>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</si>
  <si>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</si>
  <si>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</si>
  <si>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</si>
  <si>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</si>
  <si>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</si>
  <si>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</si>
  <si>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</si>
  <si>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</si>
  <si>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</si>
  <si>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</si>
  <si>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</si>
  <si>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</si>
  <si>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</si>
  <si>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</si>
  <si>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</si>
  <si>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</si>
  <si>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</si>
  <si>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</si>
  <si>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</si>
  <si>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</si>
  <si>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</si>
  <si>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</si>
  <si>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</si>
  <si>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</si>
  <si>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</si>
  <si>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</si>
  <si>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</si>
  <si>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</si>
  <si>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</si>
  <si>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</si>
  <si>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</si>
  <si>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</si>
  <si>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</si>
  <si>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</si>
  <si>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</si>
  <si>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</si>
  <si>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</si>
  <si>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</si>
  <si>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</si>
  <si>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</si>
  <si>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</si>
  <si>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</si>
  <si>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</si>
  <si>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</si>
  <si>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</si>
  <si>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</si>
  <si>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</si>
  <si>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</si>
  <si>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</si>
  <si>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</si>
  <si>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</si>
  <si>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</si>
  <si>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</si>
  <si>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</si>
  <si>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</si>
  <si>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</si>
  <si>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</si>
  <si>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</si>
  <si>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</si>
  <si>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</si>
  <si>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</si>
  <si>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</si>
  <si>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</si>
  <si>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</si>
  <si>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</si>
  <si>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</si>
  <si>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</si>
  <si>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</si>
  <si>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</si>
  <si>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</si>
  <si>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</si>
  <si>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</si>
  <si>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</si>
  <si>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</si>
  <si>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</si>
  <si>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</si>
  <si>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</si>
  <si>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</si>
  <si>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</si>
  <si>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</si>
  <si>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</si>
  <si>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</si>
  <si>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</si>
  <si>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</si>
  <si>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</si>
  <si>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</si>
  <si>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</si>
  <si>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</si>
  <si>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</si>
  <si>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</si>
  <si>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</si>
  <si>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</si>
  <si>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</si>
  <si>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</si>
  <si>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</si>
  <si>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</si>
  <si>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</si>
  <si>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</si>
  <si>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</si>
  <si>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</si>
  <si>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</si>
  <si>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</si>
  <si>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</si>
  <si>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</si>
  <si>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</si>
  <si>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</si>
  <si>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</si>
  <si>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</si>
  <si>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</si>
  <si>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</si>
  <si>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</si>
  <si>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</si>
  <si>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</si>
  <si>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</si>
  <si>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</si>
  <si>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</si>
  <si>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</si>
  <si>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</si>
  <si>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</si>
  <si>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</si>
  <si>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</si>
  <si>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</si>
  <si>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</si>
  <si>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</si>
  <si>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</si>
  <si>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</si>
  <si>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</si>
  <si>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</si>
  <si>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</si>
  <si>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</si>
  <si>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</si>
  <si>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</si>
  <si>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</si>
  <si>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</si>
  <si>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</si>
  <si>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</si>
  <si>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</si>
  <si>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</si>
  <si>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</si>
  <si>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</si>
  <si>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</si>
  <si>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</si>
  <si>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</si>
  <si>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</si>
  <si>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</si>
  <si>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</si>
  <si>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</si>
  <si>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</si>
  <si>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</si>
  <si>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</si>
  <si>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</si>
  <si>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</si>
  <si>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</si>
  <si>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</si>
  <si>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</si>
  <si>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</si>
  <si>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</si>
  <si>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</si>
  <si>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</si>
  <si>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</si>
  <si>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</si>
  <si>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</si>
  <si>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</si>
  <si>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</si>
  <si>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</si>
  <si>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</si>
  <si>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</si>
  <si>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</si>
  <si>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</si>
  <si>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</si>
  <si>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</si>
  <si>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</si>
  <si>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</si>
  <si>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</si>
  <si>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</si>
  <si>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</si>
  <si>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</si>
  <si>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</si>
  <si>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</si>
  <si>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</si>
  <si>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</si>
  <si>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</si>
  <si>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</si>
  <si>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</si>
  <si>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</si>
  <si>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</si>
  <si>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</si>
  <si>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</si>
  <si>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</si>
  <si>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</si>
  <si>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</si>
  <si>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</si>
  <si>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</si>
  <si>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</si>
  <si>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</si>
  <si>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</si>
  <si>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</si>
  <si>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</si>
  <si>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</si>
  <si>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</si>
  <si>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</si>
  <si>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</si>
  <si>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</si>
  <si>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</si>
  <si>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</si>
  <si>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</si>
  <si>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</si>
  <si>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</si>
  <si>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</si>
  <si>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</si>
  <si>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</si>
  <si>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</si>
  <si>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</si>
  <si>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</si>
  <si>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</si>
  <si>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</si>
  <si>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</si>
  <si>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</si>
  <si>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</si>
  <si>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</si>
  <si>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</si>
  <si>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</si>
  <si>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</si>
  <si>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</si>
  <si>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</si>
  <si>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</si>
  <si>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</si>
  <si>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</si>
  <si>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</si>
  <si>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</si>
  <si>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</si>
  <si>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</si>
  <si>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</si>
  <si>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</si>
  <si>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</si>
  <si>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</si>
  <si>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</si>
  <si>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</si>
  <si>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</si>
  <si>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</si>
  <si>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</si>
  <si>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</si>
  <si>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</si>
  <si>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</si>
  <si>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</si>
  <si>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</si>
  <si>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</si>
  <si>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</si>
  <si>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</si>
  <si>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</si>
  <si>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</si>
  <si>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</si>
  <si>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</si>
  <si>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</si>
  <si>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</si>
  <si>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</si>
  <si>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</si>
  <si>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</si>
  <si>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</si>
  <si>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</si>
  <si>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</si>
  <si>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</si>
  <si>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</si>
  <si>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</si>
  <si>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</si>
  <si>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</si>
  <si>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</si>
  <si>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</si>
  <si>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</si>
  <si>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</si>
  <si>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</si>
  <si>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</si>
  <si>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</si>
  <si>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</si>
  <si>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</si>
  <si>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</si>
  <si>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</si>
  <si>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</si>
  <si>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</si>
  <si>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</si>
  <si>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</si>
  <si>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</si>
  <si>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</si>
  <si>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</si>
  <si>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</si>
  <si>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</si>
  <si>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</si>
  <si>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</si>
  <si>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</si>
  <si>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</si>
  <si>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</si>
  <si>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</si>
  <si>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</si>
  <si>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</si>
  <si>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</si>
  <si>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</si>
  <si>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</si>
  <si>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</si>
  <si>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</si>
  <si>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</si>
  <si>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</si>
  <si>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</si>
  <si>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</si>
  <si>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</si>
  <si>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</si>
  <si>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</si>
  <si>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</si>
  <si>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</si>
  <si>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</si>
  <si>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</si>
  <si>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</si>
  <si>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</si>
  <si>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</si>
  <si>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</si>
  <si>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</si>
  <si>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</si>
  <si>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</si>
  <si>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</si>
  <si>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</si>
  <si>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</si>
  <si>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</si>
  <si>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</si>
  <si>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</si>
  <si>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</si>
  <si>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</si>
  <si>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</si>
  <si>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</si>
  <si>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</si>
  <si>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</si>
  <si>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</si>
  <si>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</si>
  <si>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</si>
  <si>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</si>
  <si>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</si>
  <si>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</si>
  <si>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</si>
  <si>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</si>
  <si>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</si>
  <si>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</si>
  <si>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</si>
  <si>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</si>
  <si>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</si>
  <si>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</si>
  <si>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</si>
  <si>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</si>
  <si>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</si>
  <si>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</si>
  <si>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</si>
  <si>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</si>
  <si>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</si>
  <si>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</si>
  <si>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</si>
  <si>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</si>
  <si>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</si>
  <si>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</si>
  <si>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</si>
  <si>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</si>
  <si>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</si>
  <si>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</si>
  <si>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</si>
  <si>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</si>
  <si>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</si>
  <si>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</si>
  <si>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</si>
  <si>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</si>
  <si>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</si>
  <si>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</si>
  <si>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</si>
  <si>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</si>
  <si>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</si>
  <si>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</si>
  <si>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</si>
  <si>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</si>
  <si>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</si>
  <si>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</si>
  <si>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</si>
  <si>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</si>
  <si>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</si>
  <si>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</si>
  <si>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</si>
  <si>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</si>
  <si>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</si>
  <si>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</si>
  <si>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</si>
  <si>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</si>
  <si>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</si>
  <si>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</si>
  <si>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</si>
  <si>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</si>
  <si>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</si>
  <si>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</si>
  <si>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</si>
  <si>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</si>
  <si>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</si>
  <si>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</si>
  <si>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</si>
  <si>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</si>
  <si>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</si>
  <si>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</si>
  <si>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</si>
  <si>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</si>
  <si>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</si>
  <si>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</si>
  <si>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</si>
  <si>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</si>
  <si>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</si>
  <si>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</si>
  <si>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</si>
  <si>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</si>
  <si>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</si>
  <si>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</si>
  <si>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</si>
  <si>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</si>
  <si>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</si>
  <si>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</si>
  <si>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</si>
  <si>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</si>
  <si>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</si>
  <si>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</si>
  <si>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</si>
  <si>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</si>
  <si>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</si>
  <si>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</si>
  <si>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</si>
  <si>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</si>
  <si>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</si>
  <si>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</si>
  <si>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</si>
  <si>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</si>
  <si>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</si>
  <si>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</si>
  <si>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</si>
  <si>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</si>
  <si>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</si>
  <si>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</si>
  <si>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</si>
  <si>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</si>
  <si>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</si>
  <si>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</si>
  <si>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</si>
  <si>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</si>
  <si>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</si>
  <si>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</si>
  <si>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</si>
  <si>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</si>
  <si>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</si>
  <si>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</si>
  <si>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</si>
  <si>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</si>
  <si>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</si>
  <si>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</si>
  <si>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</si>
  <si>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</si>
  <si>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</si>
  <si>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</si>
  <si>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</si>
  <si>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</si>
  <si>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</si>
  <si>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</si>
  <si>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</si>
  <si>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</si>
  <si>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</si>
  <si>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</si>
  <si>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</si>
  <si>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</si>
  <si>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</si>
  <si>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</si>
  <si>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</si>
  <si>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</si>
  <si>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</si>
  <si>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</si>
  <si>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</si>
  <si>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</si>
  <si>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</si>
  <si>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</si>
  <si>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</si>
  <si>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</si>
  <si>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</si>
  <si>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</si>
  <si>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</si>
  <si>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</si>
  <si>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</si>
  <si>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</si>
  <si>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</si>
  <si>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</si>
  <si>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</si>
  <si>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</si>
  <si>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</si>
  <si>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</si>
  <si>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</si>
  <si>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</si>
  <si>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</si>
  <si>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</si>
  <si>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</si>
  <si>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</si>
  <si>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</si>
  <si>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</si>
  <si>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</si>
  <si>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</si>
  <si>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</si>
  <si>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</si>
  <si>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</si>
  <si>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</si>
  <si>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</si>
  <si>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</si>
  <si>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</si>
  <si>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</si>
  <si>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</si>
  <si>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</si>
  <si>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</si>
  <si>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</si>
  <si>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</si>
  <si>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</si>
  <si>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</si>
  <si>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</si>
  <si>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</si>
  <si>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</si>
  <si>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</si>
  <si>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</si>
  <si>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</si>
  <si>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</si>
  <si>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</si>
  <si>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</si>
  <si>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</si>
  <si>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</si>
  <si>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</si>
  <si>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</si>
  <si>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</si>
  <si>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</si>
  <si>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</si>
  <si>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</si>
  <si>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</si>
  <si>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</si>
  <si>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</si>
  <si>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</si>
  <si>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</si>
  <si>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</si>
  <si>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</si>
  <si>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</si>
  <si>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</si>
  <si>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</si>
  <si>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</si>
  <si>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</si>
  <si>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</si>
  <si>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</si>
  <si>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</si>
  <si>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</si>
  <si>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</si>
  <si>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</si>
  <si>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</si>
  <si>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</si>
  <si>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</si>
  <si>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</si>
  <si>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</si>
  <si>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</si>
  <si>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</si>
  <si>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</si>
  <si>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</si>
  <si>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</si>
  <si>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</si>
  <si>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</si>
  <si>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</si>
  <si>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</si>
  <si>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</si>
  <si>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</si>
  <si>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</si>
  <si>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</si>
  <si>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</si>
  <si>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</si>
  <si>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</si>
  <si>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</si>
  <si>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</si>
  <si>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</si>
  <si>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</si>
  <si>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</si>
  <si>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</si>
  <si>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</si>
  <si>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</si>
  <si>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</si>
  <si>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</si>
  <si>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</si>
  <si>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</si>
  <si>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</si>
  <si>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</si>
  <si>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</si>
  <si>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</si>
  <si>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</si>
  <si>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</si>
  <si>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</si>
  <si>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</si>
  <si>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</si>
  <si>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</si>
  <si>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</si>
  <si>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</si>
  <si>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</si>
  <si>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</si>
  <si>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</si>
  <si>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</si>
  <si>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</si>
  <si>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</si>
  <si>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</si>
  <si>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</si>
  <si>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</si>
  <si>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</si>
  <si>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</si>
  <si>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</si>
  <si>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</si>
  <si>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</si>
  <si>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</si>
  <si>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</si>
  <si>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</si>
  <si>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</si>
  <si>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</si>
  <si>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</si>
  <si>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</si>
  <si>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</si>
  <si>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</si>
  <si>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</si>
  <si>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</si>
  <si>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</si>
  <si>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</si>
  <si>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</si>
  <si>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</si>
  <si>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</si>
  <si>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</si>
  <si>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</si>
  <si>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</si>
  <si>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</si>
  <si>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</si>
  <si>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</si>
  <si>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</si>
  <si>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</si>
  <si>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</si>
  <si>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</si>
  <si>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</si>
  <si>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</si>
  <si>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</si>
  <si>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</si>
  <si>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</si>
  <si>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</si>
  <si>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</si>
  <si>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</si>
  <si>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</si>
  <si>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</si>
  <si>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</si>
  <si>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</si>
  <si>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</si>
  <si>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</si>
  <si>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</si>
  <si>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</si>
  <si>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</si>
  <si>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</si>
  <si>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</si>
  <si>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</si>
  <si>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</si>
  <si>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</si>
  <si>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</si>
  <si>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</si>
  <si>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</si>
  <si>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</si>
  <si>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</si>
  <si>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</si>
  <si>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</si>
  <si>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</si>
  <si>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</si>
  <si>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</si>
  <si>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</si>
  <si>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</si>
  <si>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</si>
  <si>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</si>
  <si>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</si>
  <si>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</si>
  <si>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</si>
  <si>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</si>
  <si>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</si>
  <si>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</si>
  <si>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</si>
  <si>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</si>
  <si>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</si>
  <si>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</si>
  <si>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</si>
  <si>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</si>
  <si>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</si>
  <si>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</si>
  <si>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</si>
  <si>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</si>
  <si>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</si>
  <si>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</si>
  <si>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</si>
  <si>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</si>
  <si>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</si>
  <si>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</si>
  <si>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</si>
  <si>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</si>
  <si>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</si>
  <si>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</si>
  <si>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</si>
  <si>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</si>
  <si>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</si>
  <si>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</si>
  <si>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</si>
  <si>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</si>
  <si>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</si>
  <si>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</si>
  <si>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</si>
  <si>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</si>
  <si>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</si>
  <si>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</si>
  <si>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</si>
  <si>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</si>
  <si>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</si>
  <si>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</si>
  <si>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</si>
  <si>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</si>
  <si>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</si>
  <si>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</si>
  <si>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</si>
  <si>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</si>
  <si>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</si>
  <si>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</si>
  <si>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</si>
  <si>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</si>
  <si>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</si>
  <si>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</si>
  <si>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</si>
  <si>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</si>
  <si>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</si>
  <si>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</si>
  <si>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</si>
  <si>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</si>
  <si>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</si>
  <si>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</si>
  <si>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</si>
  <si>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</si>
  <si>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</si>
  <si>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</si>
  <si>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</si>
  <si>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</si>
  <si>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</si>
  <si>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</si>
  <si>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</si>
  <si>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</si>
  <si>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</si>
  <si>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</si>
  <si>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</si>
  <si>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</si>
  <si>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</si>
  <si>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</si>
  <si>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</si>
  <si>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</si>
  <si>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</si>
  <si>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</si>
  <si>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</si>
  <si>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</si>
  <si>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</si>
  <si>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</si>
  <si>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</si>
  <si>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</si>
  <si>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</si>
  <si>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</si>
  <si>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</si>
  <si>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</si>
  <si>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</si>
  <si>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</si>
  <si>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</si>
  <si>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</si>
  <si>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</si>
  <si>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</si>
  <si>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</si>
  <si>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</si>
  <si>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</si>
  <si>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</si>
  <si>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</si>
  <si>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</si>
  <si>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</si>
  <si>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</si>
  <si>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</si>
  <si>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</si>
  <si>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</si>
  <si>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</si>
  <si>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</si>
  <si>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</si>
  <si>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</si>
  <si>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</si>
  <si>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</si>
  <si>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</si>
  <si>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</si>
  <si>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</si>
  <si>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</si>
  <si>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</si>
  <si>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</si>
  <si>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</si>
  <si>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</si>
  <si>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</si>
  <si>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</si>
  <si>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</si>
  <si>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</si>
  <si>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</si>
  <si>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</si>
  <si>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</si>
  <si>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</si>
  <si>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</si>
  <si>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</si>
  <si>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</si>
  <si>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</si>
  <si>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</si>
  <si>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</si>
  <si>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</si>
  <si>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</si>
  <si>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</si>
  <si>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</si>
  <si>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</si>
  <si>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</si>
  <si>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</si>
  <si>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</si>
  <si>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</si>
  <si>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</si>
  <si>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</si>
  <si>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</si>
  <si>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</si>
  <si>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</si>
  <si>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</si>
  <si>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</si>
  <si>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</si>
  <si>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</si>
  <si>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</si>
  <si>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</si>
  <si>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</si>
  <si>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</si>
  <si>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</si>
  <si>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</si>
  <si>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</si>
  <si>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</si>
  <si>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</si>
  <si>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</si>
  <si>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</si>
  <si>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</si>
  <si>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</si>
  <si>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</si>
  <si>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</si>
  <si>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</si>
  <si>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</si>
  <si>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</si>
  <si>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</si>
  <si>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</si>
  <si>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</si>
  <si>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</si>
  <si>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</si>
  <si>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</si>
  <si>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</si>
  <si>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</si>
  <si>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</si>
  <si>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</si>
  <si>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</si>
  <si>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</si>
  <si>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</si>
  <si>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</si>
  <si>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</si>
  <si>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</si>
  <si>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</si>
  <si>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</si>
  <si>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</si>
  <si>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</si>
  <si>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</si>
  <si>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</si>
  <si>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</si>
  <si>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</si>
  <si>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</si>
  <si>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</si>
  <si>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</si>
  <si>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</si>
  <si>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</si>
  <si>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</si>
  <si>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</si>
  <si>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</si>
  <si>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</si>
  <si>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</si>
  <si>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</si>
  <si>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</si>
  <si>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</si>
  <si>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</si>
  <si>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</si>
  <si>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</si>
  <si>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</si>
  <si>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</si>
  <si>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</si>
  <si>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</si>
  <si>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</si>
  <si>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</si>
  <si>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</si>
  <si>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</si>
  <si>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</si>
  <si>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</si>
  <si>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</si>
  <si>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</si>
  <si>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</si>
  <si>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</si>
  <si>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</si>
  <si>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</si>
  <si>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</si>
  <si>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</si>
  <si>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</si>
  <si>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</si>
  <si>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</si>
  <si>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</si>
  <si>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</si>
  <si>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</si>
  <si>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</si>
  <si>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</si>
  <si>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</si>
  <si>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</si>
  <si>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</si>
  <si>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</si>
  <si>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</si>
  <si>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</si>
  <si>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</si>
  <si>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</si>
  <si>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</si>
  <si>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</si>
  <si>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</si>
  <si>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</si>
  <si>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</si>
  <si>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</si>
  <si>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</si>
  <si>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</si>
  <si>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</si>
  <si>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</si>
  <si>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</si>
  <si>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</si>
  <si>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</si>
  <si>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</si>
  <si>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</si>
  <si>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</si>
  <si>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</si>
  <si>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</si>
  <si>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</si>
  <si>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</si>
  <si>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</si>
  <si>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</si>
  <si>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</si>
  <si>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</si>
  <si>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</si>
  <si>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</si>
  <si>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</si>
  <si>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</si>
  <si>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</si>
  <si>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</si>
  <si>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</si>
  <si>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</si>
  <si>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</si>
  <si>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</si>
  <si>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</si>
  <si>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</si>
  <si>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</si>
  <si>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</si>
  <si>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</si>
  <si>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</si>
  <si>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</si>
  <si>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</si>
  <si>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</si>
  <si>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</si>
  <si>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</si>
  <si>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</si>
  <si>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</si>
  <si>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</si>
  <si>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</si>
  <si>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</si>
  <si>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</si>
  <si>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</si>
  <si>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</si>
  <si>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</si>
  <si>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</si>
  <si>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</si>
  <si>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</si>
  <si>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</si>
  <si>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</si>
  <si>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</si>
  <si>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</si>
  <si>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</si>
  <si>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</si>
  <si>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</si>
  <si>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</si>
  <si>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</si>
  <si>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</si>
  <si>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</si>
  <si>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</si>
  <si>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</si>
  <si>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</si>
  <si>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</si>
  <si>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</si>
  <si>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</si>
  <si>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</si>
  <si>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</si>
  <si>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</si>
  <si>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</si>
  <si>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</si>
  <si>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</si>
  <si>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</si>
  <si>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</si>
  <si>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</si>
  <si>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</si>
  <si>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</si>
  <si>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</si>
  <si>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</si>
  <si>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</si>
  <si>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</si>
  <si>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</si>
  <si>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</si>
  <si>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</si>
  <si>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</si>
  <si>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</si>
  <si>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</si>
  <si>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</si>
  <si>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</si>
  <si>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</si>
  <si>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</si>
  <si>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</si>
  <si>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</si>
  <si>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</si>
  <si>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</si>
  <si>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</si>
  <si>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</si>
  <si>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</si>
  <si>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</si>
  <si>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</si>
  <si>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</si>
  <si>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</si>
  <si>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</si>
  <si>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</si>
  <si>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</si>
  <si>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</si>
  <si>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</si>
  <si>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</si>
  <si>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</si>
  <si>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</si>
  <si>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</si>
  <si>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</si>
  <si>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</si>
  <si>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</si>
  <si>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</si>
  <si>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</si>
  <si>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</si>
  <si>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</si>
  <si>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</si>
  <si>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</si>
  <si>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</si>
  <si>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</si>
  <si>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</si>
  <si>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</si>
  <si>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</si>
  <si>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</si>
  <si>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</si>
  <si>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</si>
  <si>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</si>
  <si>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</si>
  <si>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</si>
  <si>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</si>
  <si>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</si>
  <si>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</si>
  <si>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</si>
  <si>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</si>
  <si>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</si>
  <si>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</si>
  <si>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</si>
  <si>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</si>
  <si>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</si>
  <si>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</si>
  <si>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</si>
  <si>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</si>
  <si>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</si>
  <si>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</si>
  <si>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</si>
  <si>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</si>
  <si>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</si>
  <si>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</si>
  <si>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</si>
  <si>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</si>
  <si>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</si>
  <si>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</si>
  <si>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</si>
  <si>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</si>
  <si>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</si>
  <si>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</si>
  <si>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</si>
  <si>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</si>
  <si>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</si>
  <si>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</si>
  <si>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</si>
  <si>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</si>
  <si>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</si>
  <si>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</si>
  <si>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</si>
  <si>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</si>
  <si>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</si>
  <si>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</si>
  <si>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</si>
  <si>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</si>
  <si>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</si>
  <si>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</si>
  <si>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</si>
  <si>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</si>
  <si>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</si>
  <si>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</si>
  <si>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</si>
  <si>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</si>
  <si>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</si>
  <si>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</si>
  <si>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</si>
  <si>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</si>
  <si>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</si>
  <si>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</si>
  <si>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</si>
  <si>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</si>
  <si>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</si>
  <si>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</si>
  <si>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</si>
  <si>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</si>
  <si>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</si>
  <si>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</si>
  <si>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</si>
  <si>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</si>
  <si>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</si>
  <si>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</si>
  <si>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</si>
  <si>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</si>
  <si>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</si>
  <si>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</si>
  <si>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</si>
  <si>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</si>
  <si>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</si>
  <si>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</si>
  <si>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</si>
  <si>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</si>
  <si>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</si>
  <si>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</si>
  <si>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</si>
  <si>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</si>
  <si>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</si>
  <si>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</si>
  <si>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</si>
  <si>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</si>
  <si>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</si>
  <si>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</si>
  <si>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</si>
  <si>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</si>
  <si>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</si>
  <si>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</si>
  <si>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</si>
  <si>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</si>
  <si>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</si>
  <si>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</si>
  <si>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</si>
  <si>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</si>
  <si>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</si>
  <si>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</si>
  <si>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</si>
  <si>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</si>
  <si>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</si>
  <si>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</si>
  <si>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</si>
  <si>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</si>
  <si>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</si>
  <si>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</si>
  <si>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</si>
  <si>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</si>
  <si>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</si>
  <si>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</si>
  <si>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</si>
  <si>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</si>
  <si>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</si>
  <si>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</si>
  <si>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</si>
  <si>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</si>
  <si>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</si>
  <si>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</si>
  <si>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</si>
  <si>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</si>
  <si>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</si>
  <si>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</si>
  <si>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</si>
  <si>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</si>
  <si>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</si>
  <si>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</si>
  <si>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</si>
  <si>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</si>
  <si>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</si>
  <si>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</si>
  <si>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</si>
  <si>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</si>
  <si>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</si>
  <si>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</si>
  <si>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</si>
  <si>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</si>
  <si>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</si>
  <si>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</si>
  <si>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</si>
  <si>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</si>
  <si>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</si>
  <si>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</si>
  <si>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</si>
  <si>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</si>
  <si>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</si>
  <si>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</si>
  <si>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</si>
  <si>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</si>
  <si>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</si>
  <si>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</si>
  <si>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</si>
  <si>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</si>
  <si>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</si>
  <si>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</si>
  <si>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</si>
  <si>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</si>
  <si>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</si>
  <si>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</si>
  <si>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</si>
  <si>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</si>
  <si>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</si>
  <si>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</si>
  <si>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</si>
  <si>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</si>
  <si>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</si>
  <si>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</si>
  <si>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</si>
  <si>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</si>
  <si>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</si>
  <si>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</si>
  <si>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</si>
  <si>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</si>
  <si>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</si>
  <si>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</si>
  <si>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</si>
  <si>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</si>
  <si>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</si>
  <si>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</si>
  <si>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</si>
  <si>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</si>
  <si>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</si>
  <si>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</si>
  <si>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</si>
  <si>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</si>
  <si>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</si>
  <si>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</si>
  <si>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</si>
  <si>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</si>
  <si>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</si>
  <si>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</si>
  <si>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</si>
  <si>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</si>
  <si>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</si>
  <si>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</si>
  <si>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</si>
  <si>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</si>
  <si>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</si>
  <si>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</si>
  <si>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</si>
  <si>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</si>
  <si>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</si>
  <si>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</si>
  <si>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</si>
  <si>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</si>
  <si>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</si>
  <si>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</si>
  <si>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</si>
  <si>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</si>
  <si>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</si>
  <si>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</si>
  <si>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</si>
  <si>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</si>
  <si>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</si>
  <si>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</si>
  <si>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</si>
  <si>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</si>
  <si>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</si>
  <si>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</si>
  <si>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</si>
  <si>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</si>
  <si>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</si>
  <si>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</si>
  <si>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</si>
  <si>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</si>
  <si>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</si>
  <si>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</si>
  <si>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</si>
  <si>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</si>
  <si>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</si>
  <si>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</si>
  <si>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</si>
  <si>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</si>
  <si>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</si>
  <si>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</si>
  <si>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</si>
  <si>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</si>
  <si>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</si>
  <si>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</si>
  <si>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</si>
  <si>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</si>
  <si>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</si>
  <si>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</si>
  <si>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</si>
  <si>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</si>
  <si>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</si>
  <si>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</si>
  <si>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</si>
  <si>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</si>
  <si>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</si>
  <si>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</si>
  <si>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</si>
  <si>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</si>
  <si>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</si>
  <si>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</si>
  <si>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</si>
  <si>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</si>
  <si>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</si>
  <si>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</si>
  <si>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</si>
  <si>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</si>
  <si>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</si>
  <si>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</si>
  <si>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</si>
  <si>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</si>
  <si>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</si>
  <si>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</si>
  <si>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</si>
  <si>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</si>
  <si>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</si>
  <si>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</si>
  <si>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</si>
  <si>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</si>
  <si>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</si>
  <si>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</si>
  <si>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</si>
  <si>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</si>
  <si>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</si>
  <si>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</si>
  <si>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</si>
  <si>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</si>
  <si>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</si>
  <si>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</si>
  <si>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</si>
  <si>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</si>
  <si>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</si>
  <si>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</si>
  <si>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</si>
  <si>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</si>
  <si>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</si>
  <si>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</si>
  <si>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</si>
  <si>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</si>
  <si>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</si>
  <si>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</si>
  <si>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</si>
  <si>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</si>
  <si>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</si>
  <si>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</si>
  <si>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</si>
  <si>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</si>
  <si>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</si>
  <si>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</si>
  <si>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</si>
  <si>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</si>
  <si>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</si>
  <si>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</si>
  <si>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</si>
  <si>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</si>
  <si>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</si>
  <si>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</si>
  <si>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</si>
  <si>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</si>
  <si>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</si>
  <si>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</si>
  <si>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</si>
  <si>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</si>
  <si>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</si>
  <si>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</si>
  <si>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</si>
  <si>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</si>
  <si>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</si>
  <si>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</si>
  <si>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</si>
  <si>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</si>
  <si>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</si>
  <si>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</si>
  <si>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</si>
  <si>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</si>
  <si>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</si>
  <si>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</si>
  <si>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</si>
  <si>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</si>
  <si>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</si>
  <si>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</si>
  <si>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</si>
  <si>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</si>
  <si>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</si>
  <si>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</si>
  <si>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</si>
  <si>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</si>
  <si>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</si>
  <si>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</si>
  <si>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</si>
  <si>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</si>
  <si>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</si>
  <si>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</si>
  <si>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</si>
  <si>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</si>
  <si>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</si>
  <si>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</si>
  <si>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</si>
  <si>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</si>
  <si>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</si>
  <si>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</si>
  <si>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</si>
  <si>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</si>
  <si>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</si>
  <si>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</si>
  <si>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</si>
  <si>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</si>
  <si>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</si>
  <si>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</si>
  <si>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</si>
  <si>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</si>
  <si>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</si>
  <si>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</si>
  <si>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</si>
  <si>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</si>
  <si>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</si>
  <si>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</si>
  <si>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</si>
  <si>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</si>
  <si>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</si>
  <si>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</si>
  <si>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</si>
  <si>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</si>
  <si>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</si>
  <si>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</si>
  <si>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</si>
  <si>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</si>
  <si>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</si>
  <si>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</si>
  <si>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</si>
  <si>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</si>
  <si>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</si>
  <si>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</si>
  <si>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</si>
  <si>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</si>
  <si>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</si>
  <si>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</si>
  <si>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</si>
  <si>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</si>
  <si>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</si>
  <si>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</si>
  <si>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</si>
  <si>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</si>
  <si>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</si>
  <si>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</si>
  <si>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</si>
  <si>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</si>
  <si>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</si>
  <si>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</si>
  <si>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</si>
  <si>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</si>
  <si>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</si>
  <si>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</si>
  <si>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</si>
  <si>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</si>
  <si>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</si>
  <si>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</si>
  <si>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</si>
  <si>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</si>
  <si>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</si>
  <si>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</si>
  <si>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</si>
  <si>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</si>
  <si>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</si>
  <si>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</si>
  <si>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</si>
  <si>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</si>
  <si>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</si>
  <si>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</si>
  <si>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</si>
  <si>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</si>
  <si>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</si>
  <si>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</si>
  <si>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</si>
  <si>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</si>
  <si>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</si>
  <si>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</si>
  <si>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</si>
  <si>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</si>
  <si>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</si>
  <si>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</si>
  <si>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</si>
  <si>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</si>
  <si>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</si>
  <si>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</si>
  <si>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</si>
  <si>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</si>
  <si>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</si>
  <si>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</si>
  <si>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</si>
  <si>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</si>
  <si>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</si>
  <si>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</si>
  <si>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</si>
  <si>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</si>
  <si>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</si>
  <si>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</si>
  <si>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</si>
  <si>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</si>
  <si>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</si>
  <si>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</si>
  <si>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</si>
  <si>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</si>
  <si>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</si>
  <si>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</si>
  <si>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</si>
  <si>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</si>
  <si>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</si>
  <si>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</si>
  <si>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</si>
  <si>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</si>
  <si>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</si>
  <si>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</si>
  <si>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</si>
  <si>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</si>
  <si>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</si>
  <si>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</si>
  <si>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</si>
  <si>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</si>
  <si>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</si>
  <si>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</si>
  <si>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</si>
  <si>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</si>
  <si>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</si>
  <si>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</si>
  <si>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</si>
  <si>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</si>
  <si>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</si>
  <si>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</si>
  <si>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</si>
  <si>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</si>
  <si>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</si>
  <si>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</si>
  <si>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</si>
  <si>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</si>
  <si>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</si>
  <si>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</si>
  <si>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</si>
  <si>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</si>
  <si>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</si>
  <si>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</si>
  <si>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</si>
  <si>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</si>
  <si>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</si>
  <si>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</si>
  <si>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</si>
  <si>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</si>
  <si>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</si>
  <si>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</si>
  <si>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</si>
  <si>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</si>
  <si>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</si>
  <si>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</si>
  <si>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</si>
  <si>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</si>
  <si>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</si>
  <si>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</si>
  <si>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</si>
  <si>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</si>
  <si>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</si>
  <si>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</si>
  <si>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</si>
  <si>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</si>
  <si>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</si>
  <si>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</si>
  <si>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</si>
  <si>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</si>
  <si>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</si>
  <si>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</si>
  <si>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</si>
  <si>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</si>
  <si>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</si>
  <si>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</si>
  <si>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</si>
  <si>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</si>
  <si>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</si>
  <si>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</si>
  <si>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</si>
  <si>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</si>
  <si>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</si>
  <si>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</si>
  <si>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</si>
  <si>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</si>
  <si>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</si>
  <si>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</si>
  <si>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</si>
  <si>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</si>
  <si>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</si>
  <si>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</si>
  <si>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</si>
  <si>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</si>
  <si>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</si>
  <si>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</si>
  <si>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</si>
  <si>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</si>
  <si>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</si>
  <si>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</si>
  <si>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</si>
  <si>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</si>
  <si>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</si>
  <si>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</si>
  <si>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</si>
  <si>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</si>
  <si>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</si>
  <si>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</si>
  <si>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</si>
  <si>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</si>
  <si>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</si>
  <si>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</si>
  <si>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</si>
  <si>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</si>
  <si>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</si>
  <si>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</si>
  <si>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</si>
  <si>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</si>
  <si>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</si>
  <si>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</si>
  <si>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</si>
  <si>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</si>
  <si>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</si>
  <si>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</si>
  <si>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</si>
  <si>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</si>
  <si>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</si>
  <si>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</si>
  <si>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</si>
  <si>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</si>
  <si>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</si>
  <si>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</si>
  <si>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</si>
  <si>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</si>
  <si>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</si>
  <si>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</si>
  <si>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</si>
  <si>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</si>
  <si>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</si>
  <si>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</si>
  <si>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</si>
  <si>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</si>
  <si>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</si>
  <si>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</si>
  <si>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</si>
  <si>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</si>
  <si>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</si>
  <si>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</si>
  <si>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</si>
  <si>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</si>
  <si>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</si>
  <si>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</si>
  <si>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</si>
  <si>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</si>
  <si>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</si>
  <si>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</si>
  <si>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</si>
  <si>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</si>
  <si>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</si>
  <si>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</si>
  <si>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</si>
  <si>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</si>
  <si>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</si>
  <si>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</si>
  <si>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</si>
  <si>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</si>
  <si>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</si>
  <si>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</si>
  <si>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</si>
  <si>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</si>
  <si>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</si>
  <si>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</si>
  <si>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</si>
  <si>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</si>
  <si>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</si>
  <si>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</si>
  <si>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</si>
  <si>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</si>
  <si>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</si>
  <si>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</si>
  <si>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</si>
  <si>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</si>
  <si>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</si>
  <si>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</si>
  <si>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</si>
  <si>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</si>
  <si>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</si>
  <si>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</si>
  <si>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</si>
  <si>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</si>
  <si>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</si>
  <si>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</si>
  <si>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</si>
  <si>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</si>
  <si>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</si>
  <si>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</si>
  <si>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</si>
  <si>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</si>
  <si>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</si>
  <si>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</si>
  <si>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</si>
  <si>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</si>
  <si>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</si>
  <si>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</si>
  <si>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</si>
  <si>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</si>
  <si>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</si>
  <si>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</si>
  <si>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</si>
  <si>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</si>
  <si>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</si>
  <si>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</si>
  <si>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</si>
  <si>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</si>
  <si>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</si>
  <si>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</si>
  <si>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</si>
  <si>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</si>
  <si>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</si>
  <si>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</si>
  <si>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</si>
  <si>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</si>
  <si>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</si>
  <si>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</si>
  <si>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</si>
  <si>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</si>
  <si>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</si>
  <si>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</si>
  <si>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</si>
  <si>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</si>
  <si>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</si>
  <si>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</si>
  <si>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</si>
  <si>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</si>
  <si>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</si>
  <si>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</si>
  <si>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</si>
  <si>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</si>
  <si>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</si>
  <si>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</si>
  <si>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</si>
  <si>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</si>
  <si>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</si>
  <si>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</si>
  <si>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</si>
  <si>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</si>
  <si>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</si>
  <si>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</si>
  <si>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</si>
  <si>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</si>
  <si>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</si>
  <si>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</si>
  <si>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</si>
  <si>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</si>
  <si>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</si>
  <si>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</si>
  <si>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</si>
  <si>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</si>
  <si>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</si>
  <si>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</si>
  <si>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</si>
  <si>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</si>
  <si>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</si>
  <si>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</si>
  <si>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</si>
  <si>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</si>
  <si>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</si>
  <si>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</si>
  <si>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</si>
  <si>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</si>
  <si>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</si>
  <si>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</si>
  <si>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</si>
  <si>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</si>
  <si>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</si>
  <si>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</si>
  <si>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</si>
  <si>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</si>
  <si>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</si>
  <si>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</si>
  <si>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</si>
  <si>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</si>
  <si>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</si>
  <si>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</si>
  <si>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</si>
  <si>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</si>
  <si>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</si>
  <si>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</si>
  <si>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</si>
  <si>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</si>
  <si>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</si>
  <si>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</si>
  <si>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</si>
  <si>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</si>
  <si>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</si>
  <si>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</si>
  <si>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</si>
  <si>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</si>
  <si>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</si>
  <si>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</si>
  <si>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</si>
  <si>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</si>
  <si>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</si>
  <si>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</si>
  <si>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</si>
  <si>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</si>
  <si>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</si>
  <si>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</si>
  <si>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</si>
  <si>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</si>
  <si>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</si>
  <si>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</si>
  <si>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</si>
  <si>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</si>
  <si>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</si>
  <si>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</si>
  <si>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</si>
  <si>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</si>
  <si>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</si>
  <si>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</si>
  <si>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</si>
  <si>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</si>
  <si>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</si>
  <si>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</si>
  <si>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</si>
  <si>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</si>
  <si>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</si>
  <si>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</si>
  <si>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</si>
  <si>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</si>
  <si>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</si>
  <si>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</si>
  <si>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</si>
  <si>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</si>
  <si>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</si>
  <si>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</si>
  <si>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</si>
  <si>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</si>
  <si>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</si>
  <si>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</si>
  <si>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</si>
  <si>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</si>
  <si>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</si>
  <si>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</si>
  <si>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</si>
  <si>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</si>
  <si>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</si>
  <si>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</si>
  <si>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</si>
  <si>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</si>
  <si>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</si>
  <si>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</si>
  <si>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</si>
  <si>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</si>
  <si>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</si>
  <si>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</si>
  <si>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</si>
  <si>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</si>
  <si>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</si>
  <si>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</si>
  <si>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</si>
  <si>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</si>
  <si>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</si>
  <si>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</si>
  <si>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</si>
  <si>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</si>
  <si>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</si>
  <si>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</si>
  <si>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</si>
  <si>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</si>
  <si>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</si>
  <si>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</si>
  <si>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</si>
  <si>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</si>
  <si>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</si>
  <si>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</si>
  <si>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</si>
  <si>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</si>
  <si>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</si>
  <si>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</si>
  <si>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</si>
  <si>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</si>
  <si>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</si>
  <si>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</si>
  <si>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</si>
  <si>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</si>
  <si>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</si>
  <si>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</si>
  <si>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</si>
  <si>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</si>
  <si>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</si>
  <si>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</si>
  <si>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</si>
  <si>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</si>
  <si>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</si>
  <si>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</si>
  <si>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</si>
  <si>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</si>
  <si>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</si>
  <si>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</si>
  <si>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</si>
  <si>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</si>
  <si>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</si>
  <si>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</si>
  <si>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</si>
  <si>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</si>
  <si>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</si>
  <si>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</si>
  <si>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</si>
  <si>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</si>
  <si>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</si>
  <si>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</si>
  <si>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</si>
  <si>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</si>
  <si>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</si>
  <si>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</si>
  <si>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</si>
  <si>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</si>
  <si>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</si>
  <si>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</si>
  <si>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</si>
  <si>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</si>
  <si>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</si>
  <si>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</si>
  <si>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</si>
  <si>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</si>
  <si>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</si>
  <si>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</si>
  <si>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</si>
  <si>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</si>
  <si>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</si>
  <si>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</si>
  <si>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</si>
  <si>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</si>
  <si>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</si>
  <si>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</si>
  <si>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</si>
  <si>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</si>
  <si>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</si>
  <si>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</si>
  <si>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</si>
  <si>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</si>
  <si>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</si>
  <si>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</si>
  <si>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</si>
  <si>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</si>
  <si>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</si>
  <si>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</si>
  <si>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</si>
  <si>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</si>
  <si>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</si>
  <si>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</si>
  <si>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</si>
  <si>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</si>
  <si>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</si>
  <si>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</si>
  <si>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</si>
  <si>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</si>
  <si>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</si>
  <si>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</si>
  <si>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</si>
  <si>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</si>
  <si>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</si>
  <si>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</si>
  <si>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</si>
  <si>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</si>
  <si>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</si>
  <si>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</si>
  <si>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</si>
  <si>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</si>
  <si>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</si>
  <si>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</si>
  <si>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</si>
  <si>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</si>
  <si>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</si>
  <si>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</si>
  <si>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</si>
  <si>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</si>
  <si>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</si>
  <si>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</si>
  <si>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</si>
  <si>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</si>
  <si>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</si>
  <si>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</si>
  <si>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</si>
  <si>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</si>
  <si>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</si>
  <si>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</si>
  <si>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</si>
  <si>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</si>
  <si>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</si>
  <si>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</si>
  <si>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</si>
  <si>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</si>
  <si>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</si>
  <si>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</si>
  <si>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</si>
  <si>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</si>
  <si>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</si>
  <si>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</si>
  <si>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</si>
  <si>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</si>
  <si>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</si>
  <si>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</si>
  <si>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</si>
  <si>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</si>
  <si>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</si>
  <si>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</si>
  <si>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</si>
  <si>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</si>
  <si>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</si>
  <si>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</si>
  <si>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</si>
  <si>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</si>
  <si>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</si>
  <si>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</si>
  <si>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</si>
  <si>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</si>
  <si>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</si>
  <si>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</si>
  <si>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</si>
  <si>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</si>
  <si>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</si>
  <si>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</si>
  <si>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</si>
  <si>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</si>
  <si>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</si>
  <si>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</si>
  <si>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</si>
  <si>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</si>
  <si>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</si>
  <si>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</si>
  <si>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</si>
  <si>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</si>
  <si>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</si>
  <si>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</si>
  <si>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</si>
  <si>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</si>
  <si>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</si>
  <si>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</si>
  <si>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</si>
  <si>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</si>
  <si>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</si>
  <si>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</si>
  <si>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</si>
  <si>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</si>
  <si>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</si>
  <si>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</si>
  <si>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</si>
  <si>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</si>
  <si>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</si>
  <si>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</si>
  <si>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</si>
  <si>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</si>
  <si>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</si>
  <si>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</si>
  <si>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</si>
  <si>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</si>
  <si>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</si>
  <si>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</si>
  <si>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</si>
  <si>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</si>
  <si>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</si>
  <si>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</si>
  <si>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</si>
  <si>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</si>
  <si>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</si>
  <si>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</si>
  <si>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</si>
  <si>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</si>
  <si>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</si>
  <si>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</si>
  <si>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</si>
  <si>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</si>
  <si>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</si>
  <si>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</si>
  <si>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</si>
  <si>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</si>
  <si>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</si>
  <si>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</si>
  <si>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</si>
  <si>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</si>
  <si>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</si>
  <si>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</si>
  <si>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</si>
  <si>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</si>
  <si>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</si>
  <si>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</si>
  <si>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</si>
  <si>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</si>
  <si>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</si>
  <si>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</si>
  <si>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</si>
  <si>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</si>
  <si>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</si>
  <si>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</si>
  <si>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</si>
  <si>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</si>
  <si>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</si>
  <si>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</si>
  <si>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</si>
  <si>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</si>
  <si>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</si>
  <si>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</si>
  <si>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</si>
  <si>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</si>
  <si>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</si>
  <si>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</si>
  <si>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</si>
  <si>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</si>
  <si>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</si>
  <si>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</si>
  <si>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</si>
  <si>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</si>
  <si>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</si>
  <si>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</si>
  <si>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</si>
  <si>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</si>
  <si>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</si>
  <si>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</si>
  <si>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</si>
  <si>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</si>
  <si>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</si>
  <si>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</si>
  <si>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</si>
  <si>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</si>
  <si>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</si>
  <si>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</si>
  <si>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</si>
  <si>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</si>
  <si>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</si>
  <si>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</si>
  <si>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</si>
  <si>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</si>
  <si>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</si>
  <si>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</si>
  <si>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</si>
  <si>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</si>
  <si>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</si>
  <si>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</si>
  <si>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</si>
  <si>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</si>
  <si>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</si>
  <si>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</si>
  <si>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</si>
  <si>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</si>
  <si>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</si>
  <si>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</si>
  <si>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</si>
  <si>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</si>
  <si>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</si>
  <si>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</si>
  <si>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</si>
  <si>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</si>
  <si>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</si>
  <si>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</si>
  <si>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</si>
  <si>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</si>
  <si>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</si>
  <si>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</si>
  <si>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</si>
  <si>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</si>
  <si>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</si>
  <si>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</si>
  <si>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</si>
  <si>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</si>
  <si>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</si>
  <si>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</si>
  <si>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</si>
  <si>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</si>
  <si>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</si>
  <si>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</si>
  <si>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</si>
  <si>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</si>
  <si>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</si>
  <si>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</si>
  <si>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</si>
  <si>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</si>
  <si>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</si>
  <si>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</si>
  <si>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</si>
  <si>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</si>
  <si>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</si>
  <si>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</si>
  <si>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</si>
  <si>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</si>
  <si>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</si>
  <si>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</si>
  <si>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</si>
  <si>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</si>
  <si>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</si>
  <si>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</si>
  <si>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</si>
  <si>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</si>
  <si>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</si>
  <si>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</si>
  <si>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</si>
  <si>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</si>
  <si>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</si>
  <si>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</si>
  <si>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</si>
  <si>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</si>
  <si>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</si>
  <si>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</si>
  <si>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</si>
  <si>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</si>
  <si>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</si>
  <si>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</si>
  <si>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</si>
  <si>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</si>
  <si>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</si>
  <si>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</si>
  <si>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</si>
  <si>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</si>
  <si>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</si>
  <si>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</si>
  <si>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</si>
  <si>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</si>
  <si>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</si>
  <si>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</si>
  <si>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</si>
  <si>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</si>
  <si>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</si>
  <si>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</si>
  <si>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</si>
  <si>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</si>
  <si>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</si>
  <si>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</si>
  <si>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</si>
  <si>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</si>
  <si>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</si>
  <si>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</si>
  <si>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</si>
  <si>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</si>
  <si>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</si>
  <si>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</si>
  <si>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</si>
  <si>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</si>
  <si>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</si>
  <si>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</si>
  <si>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</si>
  <si>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</si>
  <si>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</si>
  <si>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</si>
  <si>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</si>
  <si>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</si>
  <si>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</si>
  <si>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</si>
  <si>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</si>
  <si>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</si>
  <si>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</si>
  <si>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</si>
  <si>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</si>
  <si>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</si>
  <si>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</si>
  <si>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</si>
  <si>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</si>
  <si>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</si>
  <si>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</si>
  <si>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</si>
  <si>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</si>
  <si>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</si>
  <si>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</si>
  <si>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</si>
  <si>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</si>
  <si>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</si>
  <si>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</si>
  <si>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</si>
  <si>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</si>
  <si>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</si>
  <si>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</si>
  <si>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</si>
  <si>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</si>
  <si>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</si>
  <si>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</si>
  <si>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</si>
  <si>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</si>
  <si>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</si>
  <si>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</si>
  <si>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</si>
  <si>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</si>
  <si>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</si>
  <si>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</si>
  <si>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</si>
  <si>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</si>
  <si>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</si>
  <si>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</si>
  <si>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</si>
  <si>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</si>
  <si>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</si>
  <si>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</si>
  <si>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</si>
  <si>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</si>
  <si>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</si>
  <si>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</si>
  <si>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</si>
  <si>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</si>
  <si>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</si>
  <si>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</si>
  <si>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</si>
  <si>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</si>
  <si>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</si>
  <si>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</si>
  <si>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</si>
  <si>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</si>
  <si>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</si>
  <si>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</si>
  <si>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</si>
  <si>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</si>
  <si>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</si>
  <si>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</si>
  <si>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</si>
  <si>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</si>
  <si>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</si>
  <si>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</si>
  <si>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</si>
  <si>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</si>
  <si>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</si>
  <si>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</si>
  <si>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</si>
  <si>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</si>
  <si>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</si>
  <si>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</si>
  <si>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</si>
  <si>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</si>
  <si>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</si>
  <si>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</si>
  <si>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</si>
  <si>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</si>
  <si>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</si>
  <si>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</si>
  <si>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</si>
  <si>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</si>
  <si>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</si>
  <si>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</si>
  <si>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</si>
  <si>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</si>
  <si>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</si>
  <si>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</si>
  <si>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</si>
  <si>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</si>
  <si>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</si>
  <si>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</si>
  <si>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</si>
  <si>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</si>
  <si>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</si>
  <si>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</si>
  <si>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</si>
  <si>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</si>
  <si>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</si>
  <si>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</si>
  <si>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</si>
  <si>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</si>
  <si>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</si>
  <si>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</si>
  <si>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</si>
  <si>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</si>
  <si>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</si>
  <si>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</si>
  <si>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</si>
  <si>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</si>
  <si>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</si>
  <si>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</si>
  <si>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</si>
  <si>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</si>
  <si>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</si>
  <si>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</si>
  <si>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</si>
  <si>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</si>
  <si>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</si>
  <si>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</si>
  <si>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</si>
  <si>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</si>
  <si>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</si>
  <si>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</si>
  <si>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</si>
  <si>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</si>
  <si>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</si>
  <si>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</si>
  <si>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</si>
  <si>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</si>
  <si>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</si>
  <si>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</si>
  <si>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</si>
  <si>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</si>
  <si>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</si>
  <si>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</si>
  <si>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</si>
  <si>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</si>
  <si>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</si>
  <si>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</si>
  <si>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</si>
  <si>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</si>
  <si>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</si>
  <si>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</si>
  <si>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</si>
  <si>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</si>
  <si>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</si>
  <si>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</si>
  <si>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</si>
  <si>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</si>
  <si>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</si>
  <si>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</si>
  <si>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</si>
  <si>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</si>
  <si>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</si>
  <si>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</si>
  <si>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</si>
  <si>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</si>
  <si>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</si>
  <si>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</si>
  <si>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</si>
  <si>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</si>
  <si>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</si>
  <si>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</si>
  <si>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</si>
  <si>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</si>
  <si>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</si>
  <si>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</si>
  <si>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</si>
  <si>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</si>
  <si>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</si>
  <si>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</si>
  <si>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</si>
  <si>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</si>
  <si>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</si>
  <si>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</si>
  <si>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</si>
  <si>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</si>
  <si>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</si>
  <si>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</si>
  <si>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</si>
  <si>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</si>
  <si>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</si>
  <si>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</si>
  <si>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</si>
  <si>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</si>
  <si>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</si>
  <si>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</si>
  <si>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</si>
  <si>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</si>
  <si>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</si>
  <si>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</si>
  <si>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</si>
  <si>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</si>
  <si>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</si>
  <si>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</si>
  <si>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</si>
  <si>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</si>
  <si>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</si>
  <si>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</si>
  <si>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</si>
  <si>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</si>
  <si>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</si>
  <si>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</si>
  <si>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</si>
  <si>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</si>
  <si>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</si>
  <si>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</si>
  <si>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</si>
  <si>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</si>
  <si>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</si>
  <si>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</si>
  <si>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</si>
  <si>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</si>
  <si>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</si>
  <si>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</si>
  <si>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</si>
  <si>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</si>
  <si>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</si>
  <si>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</si>
  <si>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</si>
  <si>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</si>
  <si>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</si>
  <si>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</si>
  <si>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</si>
  <si>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</si>
  <si>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</si>
  <si>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</si>
  <si>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</si>
  <si>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</si>
  <si>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</si>
  <si>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</si>
  <si>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</si>
  <si>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</si>
  <si>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</si>
  <si>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</si>
  <si>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</si>
  <si>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</si>
  <si>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</si>
  <si>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</si>
  <si>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</si>
  <si>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</si>
  <si>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</si>
  <si>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</si>
  <si>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</si>
  <si>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</si>
  <si>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</si>
  <si>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</si>
  <si>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</si>
  <si>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</si>
  <si>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</si>
  <si>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</si>
  <si>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</si>
  <si>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</si>
  <si>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</si>
  <si>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</si>
  <si>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</si>
  <si>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</si>
  <si>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</si>
  <si>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</si>
  <si>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</si>
  <si>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</si>
  <si>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</si>
  <si>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</si>
  <si>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</si>
  <si>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</si>
  <si>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</si>
  <si>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</si>
  <si>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</si>
  <si>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</si>
  <si>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</si>
  <si>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</si>
  <si>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</si>
  <si>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</si>
  <si>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</si>
  <si>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</si>
  <si>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</si>
  <si>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</si>
  <si>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</si>
  <si>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</si>
  <si>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</si>
  <si>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</si>
  <si>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</si>
  <si>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</si>
  <si>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</si>
  <si>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</si>
  <si>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</si>
  <si>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</si>
  <si>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</si>
  <si>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</si>
  <si>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</si>
  <si>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</si>
  <si>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</si>
  <si>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</si>
  <si>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</si>
  <si>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</si>
  <si>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</si>
  <si>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</si>
  <si>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</si>
  <si>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</si>
  <si>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</si>
  <si>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</si>
  <si>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</si>
  <si>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</si>
  <si>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</si>
  <si>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</si>
  <si>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</si>
  <si>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</si>
  <si>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</si>
  <si>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</si>
  <si>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</si>
  <si>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</si>
  <si>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</si>
  <si>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</si>
  <si>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</si>
  <si>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</si>
  <si>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</si>
  <si>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</si>
  <si>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</si>
  <si>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</si>
  <si>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</si>
  <si>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</si>
  <si>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</si>
  <si>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</si>
  <si>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</si>
  <si>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</si>
  <si>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</si>
  <si>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</si>
  <si>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</si>
  <si>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</si>
  <si>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</si>
  <si>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</si>
  <si>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</si>
  <si>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</si>
  <si>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</si>
  <si>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</si>
  <si>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</si>
  <si>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</si>
  <si>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</si>
  <si>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</si>
  <si>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</si>
  <si>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</si>
  <si>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</si>
  <si>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</si>
  <si>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</si>
  <si>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</si>
  <si>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</si>
  <si>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</si>
  <si>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</si>
  <si>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</si>
  <si>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</si>
  <si>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</si>
  <si>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</si>
  <si>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</si>
  <si>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</si>
  <si>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</si>
  <si>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</si>
  <si>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</si>
  <si>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</si>
  <si>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</si>
  <si>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</si>
  <si>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</si>
  <si>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</si>
  <si>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</si>
  <si>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</si>
  <si>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</si>
  <si>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</si>
  <si>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</si>
  <si>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</si>
  <si>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</si>
  <si>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</si>
  <si>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</si>
  <si>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</si>
  <si>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</si>
  <si>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</si>
  <si>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</si>
  <si>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</si>
  <si>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</si>
  <si>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</si>
  <si>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</si>
  <si>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</si>
  <si>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</si>
  <si>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</si>
  <si>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</si>
  <si>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</si>
  <si>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</si>
  <si>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</si>
  <si>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</si>
  <si>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</si>
  <si>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</si>
  <si>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</si>
  <si>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</si>
  <si>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</si>
  <si>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</si>
  <si>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</si>
  <si>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</si>
  <si>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</si>
  <si>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</si>
  <si>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</si>
  <si>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</si>
  <si>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</si>
  <si>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</si>
  <si>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</si>
  <si>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</si>
  <si>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</si>
  <si>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</si>
  <si>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</si>
  <si>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</si>
  <si>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</si>
  <si>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</si>
  <si>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</si>
  <si>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</si>
  <si>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</si>
  <si>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</si>
  <si>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</si>
  <si>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</si>
  <si>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</si>
  <si>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</si>
  <si>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</si>
  <si>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</si>
  <si>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</si>
  <si>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</si>
  <si>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</si>
  <si>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</si>
  <si>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</si>
  <si>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</si>
  <si>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</si>
  <si>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</si>
  <si>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</si>
  <si>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</si>
  <si>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</si>
  <si>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</si>
  <si>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</si>
  <si>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</si>
  <si>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</si>
  <si>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</si>
  <si>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</si>
  <si>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</si>
  <si>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</si>
  <si>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</si>
  <si>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</si>
  <si>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</si>
  <si>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</si>
  <si>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</si>
  <si>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</si>
  <si>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</si>
  <si>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</si>
  <si>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</si>
  <si>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</si>
  <si>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</si>
  <si>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</si>
  <si>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</si>
  <si>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</si>
  <si>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</si>
  <si>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</si>
  <si>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</si>
  <si>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</si>
  <si>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</si>
  <si>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</si>
  <si>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</si>
  <si>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</si>
  <si>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</si>
  <si>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</si>
  <si>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</si>
  <si>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</si>
  <si>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</si>
  <si>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</si>
  <si>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</si>
  <si>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</si>
  <si>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</si>
  <si>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</si>
  <si>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</si>
  <si>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</si>
  <si>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</si>
  <si>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</si>
  <si>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</si>
  <si>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</si>
  <si>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</si>
  <si>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</si>
  <si>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</si>
  <si>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</si>
  <si>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</si>
  <si>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</si>
  <si>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</si>
  <si>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</si>
  <si>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</si>
  <si>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</si>
  <si>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</si>
  <si>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</si>
  <si>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</si>
  <si>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</si>
  <si>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</si>
  <si>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</si>
  <si>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</si>
  <si>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</si>
  <si>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</si>
  <si>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</si>
  <si>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</si>
  <si>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</si>
  <si>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</si>
  <si>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</si>
  <si>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</si>
  <si>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</si>
  <si>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</si>
  <si>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</si>
  <si>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</si>
  <si>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</si>
  <si>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</si>
  <si>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</si>
  <si>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</si>
  <si>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</si>
  <si>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</si>
  <si>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</si>
  <si>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</si>
  <si>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</si>
  <si>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</si>
  <si>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</si>
  <si>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</si>
  <si>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</si>
  <si>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</si>
  <si>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</si>
  <si>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</si>
  <si>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</si>
  <si>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</si>
  <si>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</si>
  <si>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</si>
  <si>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</si>
  <si>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</si>
  <si>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</si>
  <si>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</si>
  <si>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</si>
  <si>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</si>
  <si>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</si>
  <si>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</si>
  <si>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</si>
  <si>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</si>
  <si>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</si>
  <si>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</si>
  <si>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</si>
  <si>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</si>
  <si>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</si>
  <si>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</si>
  <si>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</si>
  <si>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</si>
  <si>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</si>
  <si>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</si>
  <si>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</si>
  <si>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</si>
  <si>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</si>
  <si>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</si>
  <si>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</si>
  <si>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</si>
  <si>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</si>
  <si>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</si>
  <si>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</si>
  <si>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</si>
  <si>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</si>
  <si>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</si>
  <si>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</si>
  <si>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</si>
  <si>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</si>
  <si>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</si>
  <si>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</si>
  <si>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</si>
  <si>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</si>
  <si>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</si>
  <si>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</si>
  <si>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</si>
  <si>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</si>
  <si>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</si>
  <si>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</si>
  <si>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</si>
  <si>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</si>
  <si>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</si>
  <si>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</si>
  <si>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</si>
  <si>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</si>
  <si>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</si>
  <si>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</si>
  <si>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</si>
  <si>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</si>
  <si>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</si>
  <si>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</si>
  <si>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</si>
  <si>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</si>
  <si>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</si>
  <si>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</si>
  <si>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</si>
  <si>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</si>
  <si>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</si>
  <si>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</si>
  <si>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</si>
  <si>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</si>
  <si>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</si>
  <si>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</si>
  <si>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</si>
  <si>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</si>
  <si>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</si>
  <si>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</si>
  <si>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</si>
  <si>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</si>
  <si>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</si>
  <si>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</si>
  <si>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</si>
  <si>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</si>
  <si>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</si>
  <si>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</si>
  <si>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</si>
  <si>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</si>
  <si>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</si>
  <si>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</si>
  <si>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</si>
  <si>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</si>
  <si>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</si>
  <si>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</si>
  <si>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</si>
  <si>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</si>
  <si>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</si>
  <si>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</si>
  <si>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</si>
  <si>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</si>
  <si>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</si>
  <si>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</si>
  <si>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</si>
  <si>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</si>
  <si>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</si>
  <si>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</si>
  <si>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</si>
  <si>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</si>
  <si>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</si>
  <si>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</si>
  <si>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</si>
  <si>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</si>
  <si>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</si>
  <si>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</si>
  <si>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</si>
  <si>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</si>
  <si>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</si>
  <si>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</si>
  <si>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</si>
  <si>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</si>
  <si>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</si>
  <si>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</si>
  <si>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</si>
  <si>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</si>
  <si>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</si>
  <si>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</si>
  <si>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</si>
  <si>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</si>
  <si>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</si>
  <si>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</si>
  <si>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</si>
  <si>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</si>
  <si>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</si>
  <si>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</si>
  <si>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</si>
  <si>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</si>
  <si>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</si>
  <si>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</si>
  <si>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</si>
  <si>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</si>
  <si>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</si>
  <si>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</si>
  <si>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</si>
  <si>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</si>
  <si>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</si>
  <si>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</si>
  <si>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</si>
  <si>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</si>
  <si>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</si>
  <si>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</si>
  <si>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</si>
  <si>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</si>
  <si>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</si>
  <si>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</si>
  <si>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</si>
  <si>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</si>
  <si>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</si>
  <si>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</si>
  <si>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</si>
  <si>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</si>
  <si>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</si>
  <si>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</si>
  <si>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</si>
  <si>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</si>
  <si>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</si>
  <si>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</si>
  <si>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</si>
  <si>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</si>
  <si>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</si>
  <si>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</si>
  <si>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</si>
  <si>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</si>
  <si>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</si>
  <si>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</si>
  <si>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</si>
  <si>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</si>
  <si>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</si>
  <si>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</si>
  <si>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</si>
  <si>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</si>
  <si>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</si>
  <si>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</si>
  <si>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</si>
  <si>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</si>
  <si>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</si>
  <si>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</si>
  <si>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</si>
  <si>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</si>
  <si>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</si>
  <si>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</si>
  <si>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</si>
  <si>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</si>
  <si>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</si>
  <si>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</si>
  <si>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</si>
  <si>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</si>
  <si>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</si>
  <si>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</si>
  <si>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</si>
  <si>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</si>
  <si>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</si>
  <si>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</si>
  <si>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</si>
  <si>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</si>
  <si>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</si>
  <si>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</si>
  <si>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</si>
  <si>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</si>
  <si>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</si>
  <si>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</si>
  <si>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</si>
  <si>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</si>
  <si>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</si>
  <si>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</si>
  <si>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</si>
  <si>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</si>
  <si>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</si>
  <si>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</si>
  <si>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</si>
  <si>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</si>
  <si>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</si>
  <si>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</si>
  <si>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</si>
  <si>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</si>
  <si>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</si>
  <si>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</si>
  <si>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</si>
  <si>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</si>
  <si>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</si>
  <si>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</si>
  <si>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</si>
  <si>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</si>
  <si>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</si>
  <si>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</si>
  <si>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</si>
  <si>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</si>
  <si>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</si>
  <si>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</si>
  <si>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</si>
  <si>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</si>
  <si>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</si>
  <si>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</si>
  <si>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</si>
  <si>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</si>
  <si>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</si>
  <si>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</si>
  <si>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</si>
  <si>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</si>
  <si>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</si>
  <si>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</si>
  <si>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</si>
  <si>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</si>
  <si>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</si>
  <si>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</si>
  <si>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</si>
  <si>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</si>
  <si>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</si>
  <si>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</si>
  <si>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</si>
  <si>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</si>
  <si>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</si>
  <si>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</si>
  <si>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</si>
  <si>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</si>
  <si>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</si>
  <si>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</si>
  <si>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</si>
  <si>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</si>
  <si>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</si>
  <si>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</si>
  <si>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</si>
  <si>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</si>
  <si>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</si>
  <si>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</si>
  <si>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</si>
  <si>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</si>
  <si>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</si>
  <si>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</si>
  <si>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</si>
  <si>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</si>
  <si>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</si>
  <si>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</si>
  <si>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</si>
  <si>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</si>
  <si>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</si>
  <si>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</si>
  <si>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</si>
  <si>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</si>
  <si>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</si>
  <si>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</si>
  <si>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</si>
  <si>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</si>
  <si>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</si>
  <si>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</si>
  <si>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</si>
  <si>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</si>
  <si>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</si>
  <si>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</si>
  <si>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</si>
  <si>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</si>
  <si>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</si>
  <si>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</si>
  <si>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</si>
  <si>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</si>
  <si>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</si>
  <si>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</si>
  <si>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</si>
  <si>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</si>
  <si>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</si>
  <si>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</si>
  <si>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</si>
  <si>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</si>
  <si>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</si>
  <si>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</si>
  <si>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</si>
  <si>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</si>
  <si>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</si>
  <si>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</si>
  <si>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</si>
  <si>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</si>
  <si>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</si>
  <si>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</si>
  <si>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</si>
  <si>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</si>
  <si>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</si>
  <si>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</si>
  <si>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</si>
  <si>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</si>
  <si>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</si>
  <si>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</si>
  <si>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</si>
  <si>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</si>
  <si>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</si>
  <si>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</si>
  <si>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</si>
  <si>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</si>
  <si>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</si>
  <si>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</si>
  <si>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</si>
  <si>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</si>
  <si>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</si>
  <si>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</si>
  <si>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</si>
  <si>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</si>
  <si>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</si>
  <si>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</si>
  <si>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</si>
  <si>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</si>
  <si>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</si>
  <si>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</si>
  <si>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</si>
  <si>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</si>
  <si>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</si>
  <si>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</si>
  <si>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</si>
  <si>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</si>
  <si>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</si>
  <si>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</si>
  <si>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</si>
  <si>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</si>
  <si>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</si>
  <si>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</si>
  <si>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</si>
  <si>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</si>
  <si>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</si>
  <si>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</si>
  <si>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</si>
  <si>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</si>
  <si>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</si>
  <si>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</si>
  <si>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</si>
  <si>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</si>
  <si>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</si>
  <si>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</si>
  <si>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</si>
  <si>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</si>
  <si>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</si>
  <si>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</si>
  <si>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</si>
  <si>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</si>
  <si>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</si>
  <si>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</si>
  <si>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</si>
  <si>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</si>
  <si>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</si>
  <si>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</si>
  <si>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</si>
  <si>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</si>
  <si>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</si>
  <si>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</si>
  <si>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</si>
  <si>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</si>
  <si>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</si>
  <si>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</si>
  <si>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</si>
  <si>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</si>
  <si>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</si>
  <si>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</si>
  <si>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</si>
  <si>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</si>
  <si>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</si>
  <si>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</si>
  <si>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</si>
  <si>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</si>
  <si>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</si>
  <si>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</si>
  <si>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</si>
  <si>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</si>
  <si>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</si>
  <si>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</si>
  <si>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</si>
  <si>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</si>
  <si>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</si>
  <si>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</si>
  <si>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</si>
  <si>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</si>
  <si>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</si>
  <si>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</si>
  <si>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</si>
  <si>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</si>
  <si>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</si>
  <si>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</si>
  <si>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</si>
  <si>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</si>
  <si>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</si>
  <si>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</si>
  <si>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</si>
  <si>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</si>
  <si>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</si>
  <si>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</si>
  <si>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</si>
  <si>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</si>
  <si>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</si>
  <si>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</si>
  <si>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</si>
  <si>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</si>
  <si>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</si>
  <si>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</si>
  <si>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</si>
  <si>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</si>
  <si>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</si>
  <si>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</si>
  <si>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</si>
  <si>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</si>
  <si>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</si>
  <si>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</si>
  <si>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</si>
  <si>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</si>
  <si>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</si>
  <si>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</si>
  <si>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</si>
  <si>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</si>
  <si>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</si>
  <si>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</si>
  <si>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</si>
  <si>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</si>
  <si>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</si>
  <si>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</si>
  <si>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</si>
  <si>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</si>
  <si>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</si>
  <si>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</si>
  <si>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</si>
  <si>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</si>
  <si>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</si>
  <si>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</si>
  <si>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</si>
  <si>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</si>
  <si>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</si>
  <si>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</si>
  <si>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</si>
  <si>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</si>
  <si>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</si>
  <si>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</si>
  <si>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</si>
  <si>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</si>
  <si>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</si>
  <si>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</si>
  <si>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</si>
  <si>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</si>
  <si>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</si>
  <si>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</si>
  <si>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</si>
  <si>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</si>
  <si>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</si>
  <si>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</si>
  <si>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</si>
  <si>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</si>
  <si>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</si>
  <si>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</si>
  <si>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</si>
  <si>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</si>
  <si>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</si>
  <si>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</si>
  <si>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</si>
  <si>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</si>
  <si>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</si>
  <si>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</si>
  <si>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</si>
  <si>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</si>
  <si>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</si>
  <si>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</si>
  <si>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</si>
  <si>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</si>
  <si>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</si>
  <si>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</si>
  <si>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</si>
  <si>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</si>
  <si>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</si>
  <si>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</si>
  <si>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</si>
  <si>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</si>
  <si>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</si>
  <si>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</si>
  <si>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</si>
  <si>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</si>
  <si>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</si>
  <si>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</si>
  <si>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</si>
  <si>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</si>
  <si>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</si>
  <si>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</si>
  <si>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</si>
  <si>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</si>
  <si>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</si>
  <si>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</si>
  <si>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</si>
  <si>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</si>
  <si>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</si>
  <si>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</si>
  <si>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</si>
  <si>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</si>
  <si>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</si>
  <si>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</si>
  <si>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</si>
  <si>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</si>
  <si>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</si>
  <si>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</si>
  <si>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</si>
  <si>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</si>
  <si>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</si>
  <si>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</si>
  <si>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</si>
  <si>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</si>
  <si>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</si>
  <si>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</si>
  <si>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</si>
  <si>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</si>
  <si>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</si>
  <si>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</si>
  <si>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</si>
  <si>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</si>
  <si>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</si>
  <si>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</si>
  <si>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</si>
  <si>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</si>
  <si>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</si>
  <si>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</si>
  <si>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</si>
  <si>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</si>
  <si>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</si>
  <si>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</si>
  <si>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</si>
  <si>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</si>
  <si>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</si>
  <si>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</si>
  <si>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</si>
  <si>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</si>
  <si>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</si>
  <si>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</si>
  <si>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</si>
  <si>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</si>
  <si>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</si>
  <si>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</si>
  <si>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</si>
  <si>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</si>
  <si>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</si>
  <si>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</si>
  <si>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</si>
  <si>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</si>
  <si>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</si>
  <si>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</si>
  <si>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</si>
  <si>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</si>
  <si>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</si>
  <si>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</si>
  <si>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</si>
  <si>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</si>
  <si>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</si>
  <si>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</si>
  <si>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</si>
  <si>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</si>
  <si>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</si>
  <si>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</si>
  <si>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</si>
  <si>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</si>
  <si>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</si>
  <si>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</si>
  <si>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</si>
  <si>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</si>
  <si>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</si>
  <si>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</si>
  <si>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</si>
  <si>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</si>
  <si>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</si>
  <si>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</si>
  <si>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</si>
  <si>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</si>
  <si>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</si>
  <si>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</si>
  <si>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</si>
  <si>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</si>
  <si>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</si>
  <si>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</si>
  <si>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</si>
  <si>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</si>
  <si>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</si>
  <si>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</si>
  <si>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</si>
  <si>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</si>
  <si>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</si>
  <si>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</si>
  <si>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</si>
  <si>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</si>
  <si>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</si>
  <si>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</si>
  <si>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</si>
  <si>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</si>
  <si>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</si>
  <si>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</si>
  <si>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</si>
  <si>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</si>
  <si>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</si>
  <si>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</si>
  <si>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</si>
  <si>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</si>
  <si>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</si>
  <si>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</si>
  <si>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</si>
  <si>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</si>
  <si>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</si>
  <si>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</si>
  <si>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</si>
  <si>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</si>
  <si>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</si>
  <si>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</si>
  <si>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</si>
  <si>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</si>
  <si>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</si>
  <si>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</si>
  <si>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</si>
  <si>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</si>
  <si>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</si>
  <si>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</si>
  <si>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</si>
  <si>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</si>
  <si>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</si>
  <si>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</si>
  <si>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</si>
  <si>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</si>
  <si>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</si>
  <si>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</si>
  <si>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</si>
  <si>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</si>
  <si>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</si>
  <si>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</si>
  <si>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</si>
  <si>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</si>
  <si>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</si>
  <si>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</si>
  <si>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</si>
  <si>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</si>
  <si>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</si>
  <si>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</si>
  <si>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</si>
  <si>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</si>
  <si>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</si>
  <si>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</si>
  <si>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</si>
  <si>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</si>
  <si>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</si>
  <si>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</si>
  <si>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</si>
  <si>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</si>
  <si>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</si>
  <si>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</si>
  <si>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</si>
  <si>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</si>
  <si>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</si>
  <si>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</si>
  <si>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</si>
  <si>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</si>
  <si>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</si>
  <si>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</si>
  <si>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</si>
  <si>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</si>
  <si>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</si>
  <si>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</si>
  <si>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</si>
  <si>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</si>
  <si>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</si>
  <si>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</si>
  <si>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</si>
  <si>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</si>
  <si>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</si>
  <si>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</si>
  <si>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</si>
  <si>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</si>
  <si>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</si>
  <si>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</si>
  <si>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</si>
  <si>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</si>
  <si>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</si>
  <si>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</si>
  <si>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</si>
  <si>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</si>
  <si>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</si>
  <si>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</si>
  <si>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</si>
  <si>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</si>
  <si>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</si>
  <si>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</si>
  <si>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</si>
  <si>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</si>
  <si>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</si>
  <si>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</si>
  <si>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</si>
  <si>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</si>
  <si>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</si>
  <si>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</si>
  <si>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</si>
  <si>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</si>
  <si>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</si>
  <si>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</si>
  <si>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</si>
  <si>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</si>
  <si>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</si>
  <si>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</si>
  <si>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</si>
  <si>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</si>
  <si>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</si>
  <si>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</si>
  <si>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</si>
  <si>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</si>
  <si>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</si>
  <si>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</si>
  <si>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</si>
  <si>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</si>
  <si>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</si>
  <si>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</si>
  <si>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</si>
  <si>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</si>
  <si>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</si>
  <si>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</si>
  <si>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</si>
  <si>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</si>
  <si>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</si>
  <si>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</si>
  <si>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</si>
  <si>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</si>
  <si>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</si>
  <si>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</si>
  <si>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</si>
  <si>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</si>
  <si>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</si>
  <si>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</si>
  <si>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</si>
  <si>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</si>
  <si>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</si>
  <si>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</si>
  <si>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</si>
  <si>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</si>
  <si>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</si>
  <si>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</si>
  <si>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</si>
  <si>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</si>
  <si>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</si>
  <si>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</si>
  <si>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</si>
  <si>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</si>
  <si>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</si>
  <si>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</si>
  <si>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</si>
  <si>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</si>
  <si>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</si>
  <si>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</si>
  <si>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</si>
  <si>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</si>
  <si>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</si>
  <si>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</si>
  <si>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</si>
  <si>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</si>
  <si>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</si>
  <si>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</si>
  <si>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</si>
  <si>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</si>
  <si>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</si>
  <si>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</si>
  <si>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</si>
  <si>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</si>
  <si>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</si>
  <si>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</si>
  <si>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</si>
  <si>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</si>
  <si>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</si>
  <si>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</si>
  <si>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</si>
  <si>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</si>
  <si>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</si>
  <si>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</si>
  <si>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</si>
  <si>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</si>
  <si>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</si>
  <si>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</si>
  <si>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</si>
  <si>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</si>
  <si>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</si>
  <si>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</si>
  <si>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</si>
  <si>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</si>
  <si>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</si>
  <si>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</si>
  <si>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</si>
  <si>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</si>
  <si>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</si>
  <si>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</si>
  <si>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</si>
  <si>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</si>
  <si>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</si>
  <si>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</si>
  <si>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</si>
  <si>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</si>
  <si>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</si>
  <si>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</si>
  <si>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</si>
  <si>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</si>
  <si>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</si>
  <si>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</si>
  <si>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</si>
  <si>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</si>
  <si>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</si>
  <si>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</si>
  <si>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</si>
  <si>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</si>
  <si>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</si>
  <si>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</si>
  <si>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</si>
  <si>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</si>
  <si>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</si>
  <si>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</si>
  <si>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</si>
  <si>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</si>
  <si>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</si>
  <si>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</si>
  <si>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</si>
  <si>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</si>
  <si>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</si>
  <si>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</si>
  <si>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</si>
  <si>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</si>
  <si>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</si>
  <si>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</si>
  <si>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</si>
  <si>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</si>
  <si>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</si>
  <si>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</si>
  <si>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</si>
  <si>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</si>
  <si>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</si>
  <si>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</si>
  <si>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</si>
  <si>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</si>
  <si>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</si>
  <si>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</si>
  <si>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</si>
  <si>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</si>
  <si>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</si>
  <si>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</si>
  <si>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</si>
  <si>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</si>
  <si>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</si>
  <si>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</si>
  <si>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</si>
  <si>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</si>
  <si>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</si>
  <si>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</si>
  <si>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</si>
  <si>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</si>
  <si>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</si>
  <si>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</si>
  <si>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</si>
  <si>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</si>
  <si>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</si>
  <si>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</si>
  <si>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</si>
  <si>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</si>
  <si>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</si>
  <si>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</si>
  <si>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</si>
  <si>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</si>
  <si>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</si>
  <si>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</si>
  <si>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</si>
  <si>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</si>
  <si>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</si>
  <si>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</si>
  <si>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</si>
  <si>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</si>
  <si>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</si>
  <si>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</si>
  <si>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</si>
  <si>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</si>
  <si>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</si>
  <si>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</si>
  <si>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</si>
  <si>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</si>
  <si>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</si>
  <si>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</si>
  <si>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</si>
  <si>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</si>
  <si>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</si>
  <si>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</si>
  <si>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</si>
  <si>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</si>
  <si>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</si>
  <si>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</si>
  <si>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</si>
  <si>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</si>
  <si>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</si>
  <si>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</si>
  <si>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</si>
  <si>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</si>
  <si>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</si>
  <si>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</si>
  <si>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</si>
  <si>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</si>
  <si>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</si>
  <si>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</si>
  <si>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</si>
  <si>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</si>
  <si>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</si>
  <si>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</si>
  <si>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</si>
  <si>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</si>
  <si>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</si>
  <si>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</si>
  <si>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</si>
  <si>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</si>
  <si>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</si>
  <si>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</si>
  <si>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</si>
  <si>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</si>
  <si>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</si>
  <si>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</si>
  <si>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</si>
  <si>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</si>
  <si>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</si>
  <si>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</si>
  <si>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</si>
  <si>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</si>
  <si>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</si>
  <si>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</si>
  <si>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</si>
  <si>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</si>
  <si>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</si>
  <si>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</si>
  <si>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</si>
  <si>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</si>
  <si>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</si>
  <si>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</si>
  <si>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</si>
  <si>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</si>
  <si>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</si>
  <si>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</si>
  <si>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</si>
  <si>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</si>
  <si>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</si>
  <si>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</si>
  <si>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</si>
  <si>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</si>
  <si>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</si>
  <si>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</si>
  <si>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</si>
  <si>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</si>
  <si>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</si>
  <si>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</si>
  <si>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</si>
  <si>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</si>
  <si>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</si>
  <si>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</si>
  <si>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</si>
  <si>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</si>
  <si>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</si>
  <si>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</si>
  <si>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</si>
  <si>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</si>
  <si>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</si>
  <si>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</si>
  <si>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</si>
  <si>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</si>
  <si>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</si>
  <si>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</si>
  <si>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</si>
  <si>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</si>
  <si>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</si>
  <si>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</si>
  <si>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</si>
  <si>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</si>
  <si>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</si>
  <si>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</si>
  <si>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</si>
  <si>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</si>
  <si>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</si>
  <si>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</si>
  <si>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</si>
  <si>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</si>
  <si>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</si>
  <si>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</si>
  <si>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</si>
  <si>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</si>
  <si>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</si>
  <si>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</si>
  <si>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</si>
  <si>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</si>
  <si>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</si>
  <si>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</si>
  <si>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</si>
  <si>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</si>
  <si>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</si>
  <si>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</si>
  <si>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</si>
  <si>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</si>
  <si>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</si>
  <si>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</si>
  <si>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</si>
  <si>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</si>
  <si>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</si>
  <si>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</si>
  <si>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</si>
  <si>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</si>
  <si>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</si>
  <si>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</si>
  <si>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</si>
  <si>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</si>
  <si>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</si>
  <si>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</si>
  <si>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</si>
  <si>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</si>
  <si>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</si>
  <si>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</si>
  <si>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</si>
  <si>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</si>
  <si>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</si>
  <si>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</si>
  <si>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</si>
  <si>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</si>
  <si>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</si>
  <si>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</si>
  <si>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</si>
  <si>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</si>
  <si>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</si>
  <si>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</si>
  <si>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</si>
  <si>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</si>
  <si>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</si>
  <si>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</si>
  <si>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</si>
  <si>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</si>
  <si>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</si>
  <si>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</si>
  <si>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</si>
  <si>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</si>
  <si>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</si>
  <si>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</si>
  <si>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</si>
  <si>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</si>
  <si>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</si>
  <si>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</si>
  <si>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</si>
  <si>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</si>
  <si>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</si>
  <si>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</si>
  <si>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</si>
  <si>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</si>
  <si>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</si>
  <si>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</si>
  <si>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</si>
  <si>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</si>
  <si>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</si>
  <si>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</si>
  <si>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</si>
  <si>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</si>
  <si>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</si>
  <si>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</si>
  <si>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</si>
  <si>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</si>
  <si>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</si>
  <si>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</si>
  <si>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</si>
  <si>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</si>
  <si>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</si>
  <si>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</si>
  <si>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</si>
  <si>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</si>
  <si>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</si>
  <si>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</si>
  <si>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</si>
  <si>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</si>
  <si>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</si>
  <si>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</si>
  <si>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</si>
  <si>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</si>
  <si>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</si>
  <si>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</si>
  <si>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</si>
  <si>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</si>
  <si>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</si>
  <si>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</si>
  <si>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</si>
  <si>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</si>
  <si>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</si>
  <si>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</si>
  <si>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</si>
  <si>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</si>
  <si>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</si>
  <si>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</si>
  <si>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</si>
  <si>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</si>
  <si>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</si>
  <si>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</si>
  <si>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</si>
  <si>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</si>
  <si>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</si>
  <si>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</si>
  <si>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</si>
  <si>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</si>
  <si>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</si>
  <si>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</si>
  <si>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</si>
  <si>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</si>
  <si>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</si>
  <si>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</si>
  <si>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</si>
  <si>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</si>
  <si>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</si>
  <si>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</si>
  <si>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</si>
  <si>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</si>
  <si>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</si>
  <si>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</si>
  <si>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</si>
  <si>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</si>
  <si>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</si>
  <si>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</si>
  <si>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</si>
  <si>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</si>
  <si>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</si>
  <si>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</si>
  <si>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</si>
  <si>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</si>
  <si>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</si>
  <si>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</si>
  <si>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</si>
  <si>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</si>
  <si>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</si>
  <si>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</si>
  <si>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</si>
  <si>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</si>
  <si>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</si>
  <si>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</si>
  <si>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</si>
  <si>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</si>
  <si>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</si>
  <si>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</si>
  <si>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</si>
  <si>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</si>
  <si>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</si>
  <si>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</si>
  <si>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</si>
  <si>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</si>
  <si>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</si>
  <si>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</si>
  <si>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</si>
  <si>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</si>
  <si>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</si>
  <si>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</si>
  <si>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</si>
  <si>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</si>
  <si>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</si>
  <si>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</si>
  <si>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</si>
  <si>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</si>
  <si>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</si>
  <si>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</si>
  <si>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</si>
  <si>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</si>
  <si>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</si>
  <si>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</si>
  <si>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</si>
  <si>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</si>
  <si>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</si>
  <si>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</si>
  <si>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</si>
  <si>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</si>
  <si>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</si>
  <si>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</si>
  <si>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</si>
  <si>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</si>
  <si>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</si>
  <si>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</si>
  <si>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</si>
  <si>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</si>
  <si>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</si>
  <si>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</si>
  <si>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</si>
  <si>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</si>
  <si>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</si>
  <si>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</si>
  <si>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</si>
  <si>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</si>
  <si>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</si>
  <si>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</si>
  <si>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</si>
  <si>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</si>
  <si>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</si>
  <si>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</si>
  <si>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</si>
  <si>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</si>
  <si>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</si>
  <si>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</si>
  <si>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</si>
  <si>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</si>
  <si>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</si>
  <si>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</si>
  <si>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</si>
  <si>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</si>
  <si>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</si>
  <si>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</si>
  <si>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</si>
  <si>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</si>
  <si>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</si>
  <si>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</si>
  <si>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</si>
  <si>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</si>
  <si>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</si>
  <si>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</si>
  <si>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</si>
  <si>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</si>
  <si>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</si>
  <si>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</si>
  <si>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</si>
  <si>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</si>
  <si>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</si>
  <si>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</si>
  <si>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</si>
  <si>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</si>
  <si>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</si>
  <si>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</si>
  <si>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</si>
  <si>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</si>
  <si>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</si>
  <si>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</si>
  <si>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</si>
  <si>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</si>
  <si>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</si>
  <si>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</si>
  <si>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</si>
  <si>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</si>
  <si>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</si>
  <si>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</si>
  <si>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</si>
  <si>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</si>
  <si>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</si>
  <si>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</si>
  <si>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</si>
  <si>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</si>
  <si>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</si>
  <si>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</si>
  <si>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</si>
  <si>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</si>
  <si>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</si>
  <si>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</si>
  <si>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</si>
  <si>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</si>
  <si>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</si>
  <si>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</si>
  <si>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</si>
  <si>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</si>
  <si>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</si>
  <si>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</si>
  <si>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</si>
  <si>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</si>
  <si>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</si>
  <si>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</si>
  <si>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</si>
  <si>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</si>
  <si>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</si>
  <si>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</si>
  <si>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</si>
  <si>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</si>
  <si>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</si>
  <si>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</si>
  <si>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</si>
  <si>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</si>
  <si>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</si>
  <si>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</si>
  <si>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</si>
  <si>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</si>
  <si>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</si>
  <si>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</si>
  <si>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</si>
  <si>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</si>
  <si>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</si>
  <si>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</si>
  <si>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</si>
  <si>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</si>
  <si>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</si>
  <si>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</si>
  <si>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</si>
  <si>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</si>
  <si>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</si>
  <si>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</si>
  <si>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</si>
  <si>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</si>
  <si>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</si>
  <si>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</si>
  <si>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</si>
  <si>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</si>
  <si>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</si>
  <si>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</si>
  <si>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</si>
  <si>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</si>
  <si>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</si>
  <si>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</si>
  <si>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</si>
  <si>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</si>
  <si>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</si>
  <si>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</si>
  <si>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</si>
  <si>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</si>
  <si>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</si>
  <si>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</si>
  <si>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</si>
  <si>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</si>
  <si>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</si>
  <si>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</si>
  <si>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</si>
  <si>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</si>
  <si>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</si>
  <si>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</si>
  <si>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</si>
  <si>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</si>
  <si>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</si>
  <si>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</si>
  <si>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</si>
  <si>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</si>
  <si>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</si>
  <si>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</si>
  <si>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</si>
  <si>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</si>
  <si>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</si>
  <si>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</si>
  <si>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</si>
  <si>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</si>
  <si>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</si>
  <si>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</si>
  <si>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</si>
  <si>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</si>
  <si>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</si>
  <si>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</si>
  <si>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</si>
  <si>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</si>
  <si>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</si>
  <si>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</si>
  <si>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</si>
  <si>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</si>
  <si>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</si>
  <si>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</si>
  <si>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</si>
  <si>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</si>
  <si>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</si>
  <si>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</si>
  <si>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</si>
  <si>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</si>
  <si>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</si>
  <si>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</si>
  <si>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</si>
  <si>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</si>
  <si>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</si>
  <si>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</si>
  <si>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</si>
  <si>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</si>
  <si>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</si>
  <si>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</si>
  <si>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</si>
  <si>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</si>
  <si>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</si>
  <si>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</si>
  <si>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</si>
  <si>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</si>
  <si>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</si>
  <si>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</si>
  <si>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</si>
  <si>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</si>
  <si>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</si>
  <si>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</si>
  <si>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</si>
  <si>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</si>
  <si>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</si>
  <si>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</si>
  <si>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</si>
  <si>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</si>
  <si>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</si>
  <si>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</si>
  <si>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</si>
  <si>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</si>
  <si>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</si>
  <si>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</si>
  <si>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</si>
  <si>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</si>
  <si>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</si>
  <si>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</si>
  <si>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</si>
  <si>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</si>
  <si>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</si>
  <si>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</si>
  <si>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</si>
  <si>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</si>
  <si>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</si>
  <si>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</si>
  <si>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</si>
  <si>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</si>
  <si>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</si>
  <si>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</si>
  <si>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</si>
  <si>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</si>
  <si>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</si>
  <si>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</si>
  <si>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</si>
  <si>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</si>
  <si>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</si>
  <si>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</si>
  <si>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</si>
  <si>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</si>
  <si>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</si>
  <si>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</si>
  <si>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</si>
  <si>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</si>
  <si>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</si>
  <si>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</si>
  <si>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</si>
  <si>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</si>
  <si>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</si>
  <si>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</si>
  <si>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</si>
  <si>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</si>
  <si>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</si>
  <si>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</si>
  <si>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</si>
  <si>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</si>
  <si>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</si>
  <si>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</si>
  <si>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</si>
  <si>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</si>
  <si>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</si>
  <si>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</si>
  <si>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</si>
  <si>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</si>
  <si>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</si>
  <si>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</si>
  <si>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</si>
  <si>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</si>
  <si>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</si>
  <si>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</si>
  <si>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</si>
  <si>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</si>
  <si>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</si>
  <si>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</si>
  <si>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</si>
  <si>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</si>
  <si>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</si>
  <si>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</si>
  <si>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</si>
  <si>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</si>
  <si>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</si>
  <si>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</si>
  <si>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</si>
  <si>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</si>
  <si>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</si>
  <si>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</si>
  <si>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</si>
  <si>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</si>
  <si>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</si>
  <si>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</si>
  <si>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</si>
  <si>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</si>
  <si>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</si>
  <si>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</si>
  <si>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</si>
  <si>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</si>
  <si>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</si>
  <si>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</si>
  <si>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</si>
  <si>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</si>
  <si>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</si>
  <si>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</si>
  <si>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</si>
  <si>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</si>
  <si>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</si>
  <si>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</si>
  <si>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</si>
  <si>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</si>
  <si>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</si>
  <si>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</si>
  <si>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</si>
  <si>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</si>
  <si>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</si>
  <si>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</si>
  <si>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</si>
  <si>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</si>
  <si>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</si>
  <si>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</si>
  <si>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</si>
  <si>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</si>
  <si>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</si>
  <si>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</si>
  <si>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</si>
  <si>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</si>
  <si>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</si>
  <si>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</si>
  <si>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</si>
  <si>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</si>
  <si>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</si>
  <si>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</si>
  <si>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</si>
  <si>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</si>
  <si>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</si>
  <si>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</si>
  <si>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</si>
  <si>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</si>
  <si>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</si>
  <si>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</si>
  <si>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</si>
  <si>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</si>
  <si>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</si>
  <si>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</si>
  <si>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</si>
  <si>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</si>
  <si>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</si>
  <si>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</si>
  <si>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</si>
  <si>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</si>
  <si>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</si>
  <si>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</si>
  <si>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</si>
  <si>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</si>
  <si>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</si>
  <si>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</si>
  <si>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</si>
  <si>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</si>
  <si>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</si>
  <si>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</si>
  <si>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</si>
  <si>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</si>
  <si>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</si>
  <si>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</si>
  <si>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</si>
  <si>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</si>
  <si>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</si>
  <si>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</si>
  <si>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</si>
  <si>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</si>
  <si>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</si>
  <si>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</si>
  <si>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</si>
  <si>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</si>
  <si>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</si>
  <si>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</si>
  <si>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</si>
  <si>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</si>
  <si>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</si>
  <si>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</si>
  <si>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</si>
  <si>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</si>
  <si>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</si>
  <si>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</si>
  <si>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</si>
  <si>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</si>
  <si>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</si>
  <si>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</si>
  <si>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</si>
  <si>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</si>
  <si>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</si>
  <si>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</si>
  <si>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</si>
  <si>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</si>
  <si>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</si>
  <si>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</si>
  <si>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</si>
  <si>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</si>
  <si>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</si>
  <si>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</si>
  <si>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</si>
  <si>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</si>
  <si>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</si>
  <si>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</si>
  <si>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</si>
  <si>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</si>
  <si>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</si>
  <si>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</si>
  <si>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</si>
  <si>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</si>
  <si>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</si>
  <si>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</si>
  <si>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</si>
  <si>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</si>
  <si>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</si>
  <si>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</si>
  <si>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</si>
  <si>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</si>
  <si>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</si>
  <si>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</si>
  <si>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</si>
  <si>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</si>
  <si>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</si>
  <si>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</si>
  <si>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</si>
  <si>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</si>
  <si>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</si>
  <si>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</si>
  <si>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</si>
  <si>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</si>
  <si>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</si>
  <si>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</si>
  <si>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</si>
  <si>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</si>
  <si>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</si>
  <si>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</si>
  <si>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</si>
  <si>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</si>
  <si>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</si>
  <si>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</si>
  <si>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</si>
  <si>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</si>
  <si>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</si>
  <si>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</si>
  <si>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</si>
  <si>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</si>
  <si>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</si>
  <si>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</si>
  <si>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</si>
  <si>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</si>
  <si>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</si>
  <si>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</si>
  <si>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</si>
  <si>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</si>
  <si>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</si>
  <si>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</si>
  <si>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</si>
  <si>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</si>
  <si>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</si>
  <si>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</si>
  <si>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</si>
  <si>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</si>
  <si>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</si>
  <si>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</si>
  <si>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</si>
  <si>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</si>
  <si>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</si>
  <si>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</si>
  <si>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</si>
  <si>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</si>
  <si>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</si>
  <si>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</si>
  <si>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</si>
  <si>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</si>
  <si>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</si>
  <si>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</si>
  <si>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</si>
  <si>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</si>
  <si>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</si>
  <si>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</si>
  <si>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</si>
  <si>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</si>
  <si>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</si>
  <si>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</si>
  <si>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</si>
  <si>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</si>
  <si>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</si>
  <si>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</si>
  <si>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</si>
  <si>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</si>
  <si>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</si>
  <si>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</si>
  <si>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</si>
  <si>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</si>
  <si>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</si>
  <si>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</si>
  <si>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</si>
  <si>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</si>
  <si>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</si>
  <si>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</si>
  <si>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</si>
  <si>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</si>
  <si>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</si>
  <si>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</si>
  <si>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</si>
  <si>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</si>
  <si>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</si>
  <si>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</si>
  <si>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</si>
  <si>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</si>
  <si>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</si>
  <si>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</si>
  <si>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</si>
  <si>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</si>
  <si>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</si>
  <si>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</si>
  <si>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</si>
  <si>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</si>
  <si>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</si>
  <si>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</si>
  <si>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</si>
  <si>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</si>
  <si>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</si>
  <si>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</si>
  <si>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</si>
  <si>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</si>
  <si>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</si>
  <si>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</si>
  <si>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</si>
  <si>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</si>
  <si>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</si>
  <si>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</si>
  <si>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</si>
  <si>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</si>
  <si>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</si>
  <si>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</si>
  <si>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</si>
  <si>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</si>
  <si>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</si>
  <si>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</si>
  <si>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</si>
  <si>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</si>
  <si>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</si>
  <si>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</si>
  <si>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</si>
  <si>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</si>
  <si>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</si>
  <si>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</si>
  <si>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</si>
  <si>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</si>
  <si>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</si>
  <si>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</si>
  <si>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</si>
  <si>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</si>
  <si>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</si>
  <si>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</si>
  <si>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</si>
  <si>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</si>
  <si>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</si>
  <si>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</si>
  <si>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</si>
  <si>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</si>
  <si>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</si>
  <si>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</si>
  <si>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</si>
  <si>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</si>
  <si>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</si>
  <si>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</si>
  <si>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</si>
  <si>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</si>
  <si>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</si>
  <si>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</si>
  <si>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</si>
  <si>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</si>
  <si>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</si>
  <si>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</si>
  <si>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</si>
  <si>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</si>
  <si>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</si>
  <si>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</si>
  <si>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</si>
  <si>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</si>
  <si>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</si>
  <si>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</si>
  <si>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</si>
  <si>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</si>
  <si>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</si>
  <si>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</si>
  <si>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</si>
  <si>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</si>
  <si>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</si>
  <si>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</si>
  <si>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</si>
  <si>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</si>
  <si>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</si>
  <si>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</si>
  <si>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</si>
  <si>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</si>
  <si>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</si>
  <si>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</si>
  <si>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</si>
  <si>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</si>
  <si>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</si>
  <si>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</si>
  <si>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</si>
  <si>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</si>
  <si>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</si>
  <si>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</si>
  <si>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</si>
  <si>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</si>
  <si>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</si>
  <si>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</si>
  <si>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</si>
  <si>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</si>
  <si>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</si>
  <si>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</si>
  <si>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</si>
  <si>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</si>
  <si>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</si>
  <si>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</si>
  <si>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</si>
  <si>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</si>
  <si>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</si>
  <si>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</si>
  <si>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</si>
  <si>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</si>
  <si>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</si>
  <si>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</si>
  <si>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</si>
  <si>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</si>
  <si>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</si>
  <si>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</si>
  <si>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</si>
  <si>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</si>
  <si>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</si>
  <si>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</si>
  <si>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</si>
  <si>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</si>
  <si>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</si>
  <si>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</si>
  <si>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</si>
  <si>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</si>
  <si>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</si>
  <si>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</si>
  <si>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</si>
  <si>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</si>
  <si>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</si>
  <si>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</si>
  <si>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</si>
  <si>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</si>
  <si>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</si>
  <si>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</si>
  <si>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</si>
  <si>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</si>
  <si>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</si>
  <si>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</si>
  <si>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</si>
  <si>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</si>
  <si>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</si>
  <si>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</si>
  <si>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</si>
  <si>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</si>
  <si>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</si>
  <si>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</si>
  <si>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</si>
  <si>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</si>
  <si>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</si>
  <si>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</si>
  <si>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</si>
  <si>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</si>
  <si>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</si>
  <si>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</si>
  <si>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</si>
  <si>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</si>
  <si>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</si>
  <si>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</si>
  <si>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</si>
  <si>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</si>
  <si>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</si>
  <si>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</si>
  <si>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</si>
  <si>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</si>
  <si>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</si>
  <si>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</si>
  <si>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</si>
  <si>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</si>
  <si>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</si>
  <si>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</si>
  <si>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</si>
  <si>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</si>
  <si>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</si>
  <si>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</si>
  <si>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</si>
  <si>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</si>
  <si>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</si>
  <si>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</si>
  <si>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</si>
  <si>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</si>
  <si>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</si>
  <si>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</si>
  <si>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</si>
  <si>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</si>
  <si>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</si>
  <si>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</si>
  <si>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</si>
  <si>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</si>
  <si>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</si>
  <si>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</si>
  <si>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</si>
  <si>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</si>
  <si>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</si>
  <si>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</si>
  <si>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</si>
  <si>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</si>
  <si>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</si>
  <si>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</si>
  <si>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</si>
  <si>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</si>
  <si>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</si>
  <si>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</si>
  <si>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</si>
  <si>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</si>
  <si>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</si>
  <si>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</si>
  <si>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</si>
  <si>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</si>
  <si>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</si>
  <si>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</si>
  <si>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</si>
  <si>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</si>
  <si>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</si>
  <si>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</si>
  <si>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</si>
  <si>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</si>
  <si>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</si>
  <si>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</si>
  <si>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</si>
  <si>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</si>
  <si>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</si>
  <si>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</si>
  <si>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</si>
  <si>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</si>
  <si>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</si>
  <si>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</si>
  <si>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</si>
  <si>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</si>
  <si>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</si>
  <si>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</si>
  <si>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</si>
  <si>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</si>
  <si>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</si>
  <si>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</si>
  <si>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</si>
  <si>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</si>
  <si>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</si>
  <si>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</si>
  <si>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</si>
  <si>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</si>
  <si>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</si>
  <si>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</si>
  <si>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</si>
  <si>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</si>
  <si>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</si>
  <si>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</si>
  <si>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</si>
  <si>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</si>
  <si>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</si>
  <si>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</si>
  <si>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</si>
  <si>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</si>
  <si>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</si>
  <si>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</si>
  <si>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</si>
  <si>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</si>
  <si>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</si>
  <si>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</si>
  <si>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</si>
  <si>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</si>
  <si>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</si>
  <si>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</si>
  <si>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</si>
  <si>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</si>
  <si>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</si>
  <si>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</si>
  <si>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</si>
  <si>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</si>
  <si>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</si>
  <si>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</si>
  <si>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</si>
  <si>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</si>
  <si>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</si>
  <si>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</si>
  <si>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</si>
  <si>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</si>
  <si>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</si>
  <si>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</si>
  <si>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</si>
  <si>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</si>
  <si>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</si>
  <si>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</si>
  <si>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</si>
  <si>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</si>
  <si>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</si>
  <si>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</si>
  <si>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</si>
  <si>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</si>
  <si>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</si>
  <si>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</si>
  <si>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</si>
  <si>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</si>
  <si>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</si>
  <si>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</si>
  <si>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</si>
  <si>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</si>
  <si>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</si>
  <si>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</si>
  <si>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</si>
  <si>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</si>
  <si>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</si>
  <si>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</si>
  <si>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</si>
  <si>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</si>
  <si>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</si>
  <si>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</si>
  <si>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</si>
  <si>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</si>
  <si>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</si>
  <si>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</si>
  <si>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</si>
  <si>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</si>
  <si>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</si>
  <si>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</si>
  <si>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</si>
  <si>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</si>
  <si>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</si>
  <si>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</si>
  <si>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</si>
  <si>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</si>
  <si>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</si>
  <si>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</si>
  <si>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</si>
  <si>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</si>
  <si>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</si>
  <si>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</si>
  <si>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</si>
  <si>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</si>
  <si>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</si>
  <si>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</si>
  <si>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</si>
  <si>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</si>
  <si>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</si>
  <si>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</si>
  <si>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</si>
  <si>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</si>
  <si>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</si>
  <si>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</si>
  <si>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</si>
  <si>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</si>
  <si>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</si>
  <si>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</si>
  <si>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</si>
  <si>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</si>
  <si>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</si>
  <si>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</si>
  <si>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</si>
  <si>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</si>
  <si>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</si>
  <si>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</si>
  <si>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</si>
  <si>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</si>
  <si>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</si>
  <si>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</si>
  <si>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</si>
  <si>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</si>
  <si>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</si>
  <si>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</si>
  <si>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</si>
  <si>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</si>
  <si>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</si>
  <si>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</si>
  <si>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</si>
  <si>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</si>
  <si>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</si>
  <si>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</si>
  <si>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</si>
  <si>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</si>
  <si>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</si>
  <si>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</si>
  <si>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</si>
  <si>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</si>
  <si>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</si>
  <si>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</si>
  <si>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</si>
  <si>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</si>
  <si>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</si>
  <si>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</si>
  <si>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</si>
  <si>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</si>
  <si>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</si>
  <si>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</si>
  <si>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</si>
  <si>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</si>
  <si>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</si>
  <si>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</si>
  <si>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</si>
  <si>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</si>
  <si>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</si>
  <si>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</si>
  <si>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</si>
  <si>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</si>
  <si>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</si>
  <si>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</si>
  <si>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</si>
  <si>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</si>
  <si>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</si>
  <si>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</si>
  <si>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</si>
  <si>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</si>
  <si>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</si>
  <si>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</si>
  <si>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</si>
  <si>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</si>
  <si>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</si>
  <si>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</si>
  <si>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</si>
  <si>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</si>
  <si>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</si>
  <si>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</si>
  <si>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</si>
  <si>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</si>
  <si>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</si>
  <si>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</si>
  <si>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</si>
  <si>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</si>
  <si>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</si>
  <si>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</si>
  <si>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</si>
  <si>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</si>
  <si>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</si>
  <si>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</si>
  <si>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</si>
  <si>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</si>
  <si>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</si>
  <si>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</si>
  <si>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</si>
  <si>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</si>
  <si>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</si>
  <si>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</si>
  <si>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</si>
  <si>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</si>
  <si>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</si>
  <si>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</si>
  <si>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</si>
  <si>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</si>
  <si>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</si>
  <si>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</si>
  <si>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</si>
  <si>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</si>
  <si>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</si>
  <si>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</si>
  <si>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</si>
  <si>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</si>
  <si>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</si>
  <si>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</si>
  <si>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</si>
  <si>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</si>
  <si>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</si>
  <si>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</si>
  <si>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</si>
  <si>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</si>
  <si>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</si>
  <si>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</si>
  <si>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</si>
  <si>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</si>
  <si>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</si>
  <si>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</si>
  <si>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</si>
  <si>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</si>
  <si>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</si>
  <si>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</si>
  <si>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</si>
  <si>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</si>
  <si>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</si>
  <si>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</si>
  <si>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</si>
  <si>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</si>
  <si>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</si>
  <si>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</si>
  <si>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</si>
  <si>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</si>
  <si>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</si>
  <si>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</si>
  <si>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</si>
  <si>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</si>
  <si>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</si>
  <si>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</si>
  <si>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</si>
  <si>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</si>
  <si>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</si>
  <si>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</si>
  <si>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</si>
  <si>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</si>
  <si>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</si>
  <si>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</si>
  <si>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</si>
  <si>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</si>
  <si>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</si>
  <si>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</si>
  <si>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</si>
  <si>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</si>
  <si>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</si>
  <si>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</si>
  <si>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</si>
  <si>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</si>
  <si>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</si>
  <si>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</si>
  <si>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</si>
  <si>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</si>
  <si>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</si>
  <si>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</si>
  <si>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</si>
  <si>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</si>
  <si>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</si>
  <si>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</si>
  <si>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</si>
  <si>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</si>
  <si>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</si>
  <si>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</si>
  <si>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</si>
  <si>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</si>
  <si>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</si>
  <si>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</si>
  <si>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</si>
  <si>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</si>
  <si>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</si>
  <si>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</si>
  <si>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</si>
  <si>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</si>
  <si>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</si>
  <si>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</si>
  <si>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</si>
  <si>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</si>
  <si>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</si>
  <si>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</si>
  <si>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</si>
  <si>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</si>
  <si>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</si>
  <si>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</si>
  <si>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</si>
  <si>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</si>
  <si>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</si>
  <si>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</si>
  <si>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</si>
  <si>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</si>
  <si>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</si>
  <si>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</si>
  <si>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</si>
  <si>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</si>
  <si>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</si>
  <si>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</si>
  <si>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</si>
  <si>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</si>
  <si>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</si>
  <si>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</si>
  <si>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</si>
  <si>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</si>
  <si>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</si>
  <si>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</si>
  <si>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</si>
  <si>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</si>
  <si>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</si>
  <si>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</si>
  <si>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</si>
  <si>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</si>
  <si>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</si>
  <si>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</si>
  <si>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</si>
  <si>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</si>
  <si>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</si>
  <si>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</si>
  <si>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</si>
  <si>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</si>
  <si>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</si>
  <si>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</si>
  <si>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</si>
  <si>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</si>
  <si>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</si>
  <si>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</si>
  <si>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</si>
  <si>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</si>
  <si>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</si>
  <si>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</si>
  <si>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</si>
  <si>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</si>
  <si>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</si>
  <si>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</si>
  <si>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</si>
  <si>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</si>
  <si>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</si>
  <si>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</si>
  <si>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</si>
  <si>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</si>
  <si>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</si>
  <si>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</si>
  <si>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</si>
  <si>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</si>
  <si>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</si>
  <si>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</si>
  <si>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</si>
  <si>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</si>
  <si>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</si>
  <si>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</si>
  <si>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</si>
  <si>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</si>
  <si>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</si>
  <si>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</si>
  <si>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</si>
  <si>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</si>
  <si>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</si>
  <si>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</si>
  <si>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</si>
  <si>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</si>
  <si>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</si>
  <si>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</si>
  <si>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</si>
  <si>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</si>
  <si>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</si>
  <si>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</si>
  <si>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</si>
  <si>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</si>
  <si>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</si>
  <si>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</si>
  <si>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</si>
  <si>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</si>
  <si>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</si>
  <si>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</si>
  <si>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</si>
  <si>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</si>
  <si>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</si>
  <si>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</si>
  <si>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</si>
  <si>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</si>
  <si>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</si>
  <si>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</si>
  <si>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</si>
  <si>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</si>
  <si>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</si>
  <si>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</si>
  <si>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</si>
  <si>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</si>
  <si>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</si>
  <si>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</si>
  <si>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</si>
  <si>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</si>
  <si>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</si>
  <si>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</si>
  <si>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</si>
  <si>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</si>
  <si>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</si>
  <si>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</si>
  <si>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</si>
  <si>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</si>
  <si>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</si>
  <si>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</si>
  <si>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</si>
  <si>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</si>
  <si>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</si>
  <si>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</si>
  <si>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</si>
  <si>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</si>
  <si>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</si>
  <si>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</si>
  <si>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</si>
  <si>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</si>
  <si>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</si>
  <si>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</si>
  <si>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</si>
  <si>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</si>
  <si>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</si>
  <si>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</si>
  <si>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</si>
  <si>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</si>
  <si>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</si>
  <si>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</si>
  <si>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</si>
  <si>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</si>
  <si>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</si>
  <si>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</si>
  <si>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</si>
  <si>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</si>
  <si>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</si>
  <si>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</si>
  <si>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</si>
  <si>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</si>
  <si>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</si>
  <si>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</si>
  <si>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</si>
  <si>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</si>
  <si>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</si>
  <si>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</si>
  <si>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</si>
  <si>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</si>
  <si>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</si>
  <si>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</si>
  <si>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</si>
  <si>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</si>
  <si>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</si>
  <si>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</si>
  <si>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</si>
  <si>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</si>
  <si>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</si>
  <si>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</si>
  <si>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</si>
  <si>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</si>
  <si>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</si>
  <si>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</si>
  <si>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</si>
  <si>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</si>
  <si>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</si>
  <si>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</si>
  <si>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</si>
  <si>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</si>
  <si>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</si>
  <si>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</si>
  <si>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</si>
  <si>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</si>
  <si>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</si>
  <si>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</si>
  <si>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</si>
  <si>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</si>
  <si>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</si>
  <si>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</si>
  <si>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</si>
  <si>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</si>
  <si>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</si>
  <si>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</si>
  <si>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</si>
  <si>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</si>
  <si>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</si>
  <si>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</si>
  <si>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</si>
  <si>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</si>
  <si>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</si>
  <si>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</si>
  <si>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</si>
  <si>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</si>
  <si>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</si>
  <si>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</si>
  <si>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</si>
  <si>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</si>
  <si>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</si>
  <si>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</si>
  <si>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</si>
  <si>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</si>
  <si>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</si>
  <si>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</si>
  <si>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</si>
  <si>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</si>
  <si>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</si>
  <si>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</si>
  <si>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</si>
  <si>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</si>
  <si>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</si>
  <si>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</si>
  <si>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</si>
  <si>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</si>
  <si>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</si>
  <si>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</si>
  <si>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</si>
  <si>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</si>
  <si>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</si>
  <si>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</si>
  <si>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</si>
  <si>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</si>
  <si>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</si>
  <si>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</si>
  <si>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</si>
  <si>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</si>
  <si>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</si>
  <si>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</si>
  <si>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</si>
  <si>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</si>
  <si>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</si>
  <si>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</si>
  <si>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</si>
  <si>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</si>
  <si>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</si>
  <si>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</si>
  <si>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</si>
  <si>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</si>
  <si>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</si>
  <si>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</si>
  <si>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</si>
  <si>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</si>
  <si>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</si>
  <si>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</si>
  <si>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</si>
  <si>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</si>
  <si>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</si>
  <si>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</si>
  <si>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</si>
  <si>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</si>
  <si>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</si>
  <si>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</si>
  <si>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</si>
  <si>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</si>
  <si>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</si>
  <si>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</si>
  <si>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</si>
  <si>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</si>
  <si>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</si>
  <si>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</si>
  <si>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</si>
  <si>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</si>
  <si>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</si>
  <si>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</si>
  <si>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</si>
  <si>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</si>
  <si>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</si>
  <si>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</si>
  <si>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</si>
  <si>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</si>
  <si>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</si>
  <si>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</si>
  <si>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</si>
  <si>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</si>
  <si>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</si>
  <si>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</si>
  <si>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</si>
  <si>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</si>
  <si>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</si>
  <si>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</si>
  <si>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</si>
  <si>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</si>
  <si>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</si>
  <si>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</si>
  <si>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</si>
  <si>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</si>
  <si>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</si>
  <si>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</si>
  <si>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</si>
  <si>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</si>
  <si>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</si>
  <si>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</si>
  <si>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</si>
  <si>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</si>
  <si>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</si>
  <si>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</si>
  <si>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</si>
  <si>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</si>
  <si>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</si>
  <si>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</si>
  <si>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</si>
  <si>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</si>
  <si>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</si>
  <si>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</si>
  <si>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</si>
  <si>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</si>
  <si>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</si>
  <si>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</si>
  <si>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</si>
  <si>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</si>
  <si>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</si>
  <si>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</si>
  <si>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</si>
  <si>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</si>
  <si>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</si>
  <si>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</si>
  <si>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</si>
  <si>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</si>
  <si>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</si>
  <si>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</si>
  <si>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</si>
  <si>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</si>
  <si>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</si>
  <si>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</si>
  <si>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</si>
  <si>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</si>
  <si>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</si>
  <si>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</si>
  <si>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</si>
  <si>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</si>
  <si>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</si>
  <si>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</si>
  <si>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</si>
  <si>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</si>
  <si>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</si>
  <si>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</si>
  <si>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</si>
  <si>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</si>
  <si>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</si>
  <si>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</si>
  <si>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</si>
  <si>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</si>
  <si>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</si>
  <si>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</si>
  <si>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</si>
  <si>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</si>
  <si>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</si>
  <si>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</si>
  <si>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</si>
  <si>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</si>
  <si>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</si>
  <si>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</si>
  <si>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</si>
  <si>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</si>
  <si>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</si>
  <si>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</si>
  <si>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</si>
  <si>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</si>
  <si>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</si>
  <si>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</si>
  <si>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</si>
  <si>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</si>
  <si>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</si>
  <si>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</si>
  <si>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</si>
  <si>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</si>
  <si>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</si>
  <si>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</si>
  <si>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</si>
  <si>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</si>
  <si>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</si>
  <si>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</si>
  <si>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</si>
  <si>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</si>
  <si>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</si>
  <si>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</si>
  <si>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</si>
  <si>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</si>
  <si>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</si>
  <si>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</si>
  <si>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</si>
  <si>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</si>
  <si>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</si>
  <si>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</si>
  <si>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</si>
  <si>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</si>
  <si>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</si>
  <si>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</si>
  <si>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</si>
  <si>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</si>
  <si>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</si>
  <si>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</si>
  <si>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</si>
  <si>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</si>
  <si>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</si>
  <si>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</si>
  <si>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</si>
  <si>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</si>
  <si>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</si>
  <si>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</si>
  <si>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</si>
  <si>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</si>
  <si>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</si>
  <si>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</si>
  <si>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</si>
  <si>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</si>
  <si>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</si>
  <si>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</si>
  <si>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</si>
  <si>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</si>
  <si>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</si>
  <si>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</si>
  <si>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</si>
  <si>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</si>
  <si>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</si>
  <si>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</si>
  <si>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</si>
  <si>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</si>
  <si>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</si>
  <si>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</si>
  <si>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</si>
  <si>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</si>
  <si>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</si>
  <si>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</si>
  <si>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</si>
  <si>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</si>
  <si>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</si>
  <si>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</si>
  <si>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</si>
  <si>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</si>
  <si>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</si>
  <si>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</si>
  <si>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</si>
  <si>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</si>
  <si>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</si>
  <si>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</si>
  <si>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</si>
  <si>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</si>
  <si>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</si>
  <si>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</si>
  <si>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</si>
  <si>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</si>
  <si>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</si>
  <si>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</si>
  <si>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</si>
  <si>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</si>
  <si>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</si>
  <si>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</si>
  <si>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</si>
  <si>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</si>
  <si>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</si>
  <si>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</si>
  <si>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</si>
  <si>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</si>
  <si>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</si>
  <si>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</si>
  <si>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</si>
  <si>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</si>
  <si>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</si>
  <si>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</si>
  <si>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</si>
  <si>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</si>
  <si>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</si>
  <si>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</si>
  <si>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</si>
  <si>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</si>
  <si>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</si>
  <si>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</si>
  <si>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</si>
  <si>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</si>
  <si>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</si>
  <si>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</si>
  <si>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</si>
  <si>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</si>
  <si>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</si>
  <si>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</si>
  <si>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</si>
  <si>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</si>
  <si>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</si>
  <si>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</si>
  <si>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</si>
  <si>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</si>
  <si>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</si>
  <si>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</si>
  <si>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</si>
  <si>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</si>
  <si>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</si>
  <si>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</si>
  <si>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</si>
  <si>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</si>
  <si>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</si>
  <si>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</si>
  <si>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</si>
  <si>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</si>
  <si>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</si>
  <si>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</si>
  <si>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</si>
  <si>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</si>
  <si>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</si>
  <si>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</si>
  <si>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</si>
  <si>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</si>
  <si>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</si>
  <si>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</si>
  <si>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</si>
  <si>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</si>
  <si>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</si>
  <si>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</si>
  <si>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</si>
  <si>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</si>
  <si>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</si>
  <si>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</si>
  <si>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</si>
  <si>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</si>
  <si>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</si>
  <si>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</si>
  <si>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</si>
  <si>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</si>
  <si>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</si>
  <si>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</si>
  <si>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</si>
  <si>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</si>
  <si>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</si>
  <si>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</si>
  <si>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</si>
  <si>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</si>
  <si>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</si>
  <si>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</si>
  <si>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</si>
  <si>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</si>
  <si>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</si>
  <si>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</si>
  <si>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</si>
  <si>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</si>
  <si>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</si>
  <si>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</si>
  <si>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</si>
  <si>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</si>
  <si>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</si>
  <si>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</si>
  <si>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</si>
  <si>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</si>
  <si>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</si>
  <si>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</si>
  <si>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</si>
  <si>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</si>
  <si>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</si>
  <si>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</si>
  <si>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</si>
  <si>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</si>
  <si>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</si>
  <si>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</si>
  <si>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</si>
  <si>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</si>
  <si>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</si>
  <si>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</si>
  <si>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</si>
  <si>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</si>
  <si>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</si>
  <si>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</si>
  <si>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</si>
  <si>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</si>
  <si>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</si>
  <si>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</si>
  <si>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</si>
  <si>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</si>
  <si>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</si>
  <si>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</si>
  <si>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</si>
  <si>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</si>
  <si>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</si>
  <si>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</si>
  <si>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</si>
  <si>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</si>
  <si>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</si>
  <si>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</si>
  <si>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</si>
  <si>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</si>
  <si>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</si>
  <si>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</si>
  <si>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</si>
  <si>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</si>
  <si>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</si>
  <si>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</si>
  <si>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</si>
  <si>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</si>
  <si>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</si>
  <si>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</si>
  <si>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</si>
  <si>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</si>
  <si>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</si>
  <si>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</si>
  <si>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</si>
  <si>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</si>
  <si>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</si>
  <si>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</si>
  <si>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</si>
  <si>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</si>
  <si>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</si>
  <si>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</si>
  <si>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</si>
  <si>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</si>
  <si>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</si>
  <si>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</si>
  <si>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</si>
  <si>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</si>
  <si>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</si>
  <si>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</si>
  <si>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</si>
  <si>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</si>
  <si>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</si>
  <si>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</si>
  <si>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</si>
  <si>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</si>
  <si>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</si>
  <si>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</si>
  <si>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</si>
  <si>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</si>
  <si>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</si>
  <si>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</si>
  <si>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</si>
  <si>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</si>
  <si>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</si>
  <si>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</si>
  <si>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</si>
  <si>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</si>
  <si>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</si>
  <si>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</si>
  <si>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</si>
  <si>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</si>
  <si>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</si>
  <si>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</si>
  <si>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</si>
  <si>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</si>
  <si>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</si>
  <si>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</si>
  <si>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</si>
  <si>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</si>
  <si>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</si>
  <si>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</si>
  <si>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</si>
  <si>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</si>
  <si>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</si>
  <si>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</si>
  <si>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</si>
  <si>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</si>
  <si>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</si>
  <si>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</si>
  <si>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</si>
  <si>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</si>
  <si>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</si>
  <si>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</si>
  <si>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</si>
  <si>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</si>
  <si>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</si>
  <si>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</si>
  <si>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</si>
  <si>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</si>
  <si>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</si>
  <si>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</si>
  <si>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</si>
  <si>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</si>
  <si>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</si>
  <si>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</si>
  <si>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</si>
  <si>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</si>
  <si>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</si>
  <si>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</si>
  <si>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</si>
  <si>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</si>
  <si>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</si>
  <si>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</si>
  <si>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</si>
  <si>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</si>
  <si>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</si>
  <si>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</si>
  <si>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</si>
  <si>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</si>
  <si>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</si>
  <si>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</si>
  <si>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</si>
  <si>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</si>
  <si>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</si>
  <si>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</si>
  <si>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</si>
  <si>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</si>
  <si>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</si>
  <si>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</si>
  <si>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</si>
  <si>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</si>
  <si>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</si>
  <si>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</si>
  <si>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</si>
  <si>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</si>
  <si>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</si>
  <si>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</si>
  <si>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</si>
  <si>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</si>
  <si>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</si>
  <si>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</si>
  <si>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</si>
  <si>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</si>
  <si>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</si>
  <si>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</si>
  <si>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</si>
  <si>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</si>
  <si>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</si>
  <si>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</si>
  <si>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</si>
  <si>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</si>
  <si>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</si>
  <si>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</si>
  <si>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</si>
  <si>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</si>
  <si>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</si>
  <si>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</si>
  <si>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</si>
  <si>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</si>
  <si>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</si>
  <si>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</si>
  <si>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</si>
  <si>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</si>
  <si>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</si>
  <si>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</si>
  <si>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</si>
  <si>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</si>
  <si>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</si>
  <si>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</si>
  <si>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</si>
  <si>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</si>
  <si>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</si>
  <si>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</si>
  <si>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</si>
  <si>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</si>
  <si>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</si>
  <si>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</si>
  <si>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</si>
  <si>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</si>
  <si>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</si>
  <si>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</si>
  <si>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</si>
  <si>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</si>
  <si>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</si>
  <si>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</si>
  <si>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</si>
  <si>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</si>
  <si>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</si>
  <si>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</si>
  <si>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</si>
  <si>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</si>
  <si>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</si>
  <si>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</si>
  <si>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</si>
  <si>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</si>
  <si>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</si>
  <si>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</si>
  <si>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</si>
  <si>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</si>
  <si>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</si>
  <si>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</si>
  <si>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</si>
  <si>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</si>
  <si>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</si>
  <si>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</si>
  <si>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</si>
  <si>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</si>
  <si>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</si>
  <si>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</si>
  <si>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</si>
  <si>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</si>
  <si>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</si>
  <si>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</si>
  <si>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</si>
  <si>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</si>
  <si>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</si>
  <si>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</si>
  <si>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</si>
  <si>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</si>
  <si>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</si>
  <si>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</si>
  <si>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</si>
  <si>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</si>
  <si>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</si>
  <si>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</si>
  <si>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</si>
  <si>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</si>
  <si>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</si>
  <si>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</si>
  <si>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</si>
  <si>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</si>
  <si>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</si>
  <si>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</si>
  <si>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</si>
  <si>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</si>
  <si>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</si>
  <si>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</si>
  <si>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</si>
  <si>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</si>
  <si>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</si>
  <si>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</si>
  <si>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</si>
  <si>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</si>
  <si>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</si>
  <si>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</si>
  <si>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</si>
  <si>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</si>
  <si>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</si>
  <si>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</si>
  <si>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</si>
  <si>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</si>
  <si>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</si>
  <si>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</si>
  <si>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</si>
  <si>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</si>
  <si>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</si>
  <si>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</si>
  <si>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</si>
  <si>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</si>
  <si>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</si>
  <si>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</si>
  <si>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</si>
  <si>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</si>
  <si>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</si>
  <si>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</si>
  <si>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</si>
  <si>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</si>
  <si>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</si>
  <si>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</si>
  <si>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</si>
  <si>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</si>
  <si>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</si>
  <si>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</si>
  <si>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</si>
  <si>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</si>
  <si>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</si>
  <si>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</si>
  <si>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</si>
  <si>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</si>
  <si>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</si>
  <si>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</si>
  <si>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</si>
  <si>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</si>
  <si>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</si>
  <si>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</si>
  <si>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</si>
  <si>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</si>
  <si>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</si>
  <si>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</si>
  <si>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</si>
  <si>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</si>
  <si>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</si>
  <si>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</si>
  <si>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</si>
  <si>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</si>
  <si>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</si>
  <si>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</si>
  <si>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</si>
  <si>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</si>
  <si>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</si>
  <si>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</si>
  <si>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</si>
  <si>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</si>
  <si>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</si>
  <si>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</si>
  <si>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</si>
  <si>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</si>
  <si>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</si>
  <si>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</si>
  <si>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</si>
  <si>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</si>
  <si>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</si>
  <si>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</si>
  <si>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</si>
  <si>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</si>
  <si>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</si>
  <si>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</si>
  <si>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</si>
  <si>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</si>
  <si>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</si>
  <si>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</si>
  <si>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</si>
  <si>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</si>
  <si>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</si>
  <si>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</si>
  <si>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</si>
  <si>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</si>
  <si>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</si>
  <si>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</si>
  <si>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</si>
  <si>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</si>
  <si>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</si>
  <si>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</si>
  <si>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</si>
  <si>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</si>
  <si>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</si>
  <si>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</si>
  <si>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</si>
  <si>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</si>
  <si>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</si>
  <si>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</si>
  <si>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</si>
  <si>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</si>
  <si>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</si>
  <si>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</si>
  <si>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</si>
  <si>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</si>
  <si>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</si>
  <si>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</si>
  <si>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</si>
  <si>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</si>
  <si>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</si>
  <si>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</si>
  <si>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</si>
  <si>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</si>
  <si>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</si>
  <si>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</si>
  <si>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</si>
  <si>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</si>
  <si>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</si>
  <si>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</si>
  <si>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</si>
  <si>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</si>
  <si>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</si>
  <si>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</si>
  <si>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</si>
  <si>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</si>
  <si>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</si>
  <si>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</si>
  <si>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</si>
  <si>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</si>
  <si>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</si>
  <si>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</si>
  <si>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</si>
  <si>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</si>
  <si>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</si>
  <si>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</si>
  <si>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</si>
  <si>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</si>
  <si>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</si>
  <si>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</si>
  <si>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</si>
  <si>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</si>
  <si>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</si>
  <si>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</si>
  <si>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</si>
  <si>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</si>
  <si>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</si>
  <si>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</si>
  <si>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</si>
  <si>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</si>
  <si>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</si>
  <si>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</si>
  <si>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</si>
  <si>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</si>
  <si>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</si>
  <si>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</si>
  <si>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</si>
  <si>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</si>
  <si>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</si>
  <si>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</si>
  <si>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</si>
  <si>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</si>
  <si>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</si>
  <si>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</si>
  <si>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</si>
  <si>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</si>
  <si>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</si>
  <si>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</si>
  <si>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</si>
  <si>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</si>
  <si>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</si>
  <si>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</si>
  <si>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</si>
  <si>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</si>
  <si>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</si>
  <si>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</si>
  <si>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</si>
  <si>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</si>
  <si>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</si>
  <si>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</si>
  <si>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</si>
  <si>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</si>
  <si>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</si>
  <si>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</si>
  <si>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</si>
  <si>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</si>
  <si>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</si>
  <si>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</si>
  <si>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</si>
  <si>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</si>
  <si>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</si>
  <si>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</si>
  <si>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</si>
  <si>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</si>
  <si>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</si>
  <si>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</si>
  <si>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</si>
  <si>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</si>
  <si>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</si>
  <si>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</si>
  <si>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</si>
  <si>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</si>
  <si>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</si>
  <si>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</si>
  <si>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</si>
  <si>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</si>
  <si>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</si>
  <si>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</si>
  <si>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</si>
  <si>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</si>
  <si>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</si>
  <si>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</si>
  <si>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</si>
  <si>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</si>
  <si>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</si>
  <si>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</si>
  <si>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</si>
  <si>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</si>
  <si>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</si>
  <si>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</si>
  <si>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</si>
  <si>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</si>
  <si>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</si>
  <si>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</si>
  <si>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</si>
  <si>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</si>
  <si>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</si>
  <si>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</si>
  <si>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</si>
  <si>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</si>
  <si>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</si>
  <si>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</si>
  <si>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</si>
  <si>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</si>
  <si>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</si>
  <si>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</si>
  <si>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</si>
  <si>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</si>
  <si>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</si>
  <si>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</si>
  <si>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</si>
  <si>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</si>
  <si>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</si>
  <si>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</si>
  <si>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</si>
  <si>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</si>
  <si>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</si>
  <si>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</si>
  <si>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</si>
  <si>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</si>
  <si>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</si>
  <si>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</si>
  <si>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</si>
  <si>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</si>
  <si>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</si>
  <si>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</si>
  <si>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</si>
  <si>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</si>
  <si>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</si>
  <si>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</si>
  <si>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</si>
  <si>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</si>
  <si>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</si>
  <si>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</si>
  <si>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</si>
  <si>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</si>
  <si>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</si>
  <si>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</si>
  <si>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</si>
  <si>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</si>
  <si>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</si>
  <si>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</si>
  <si>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</si>
  <si>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</si>
  <si>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</si>
  <si>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</si>
  <si>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</si>
  <si>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</si>
  <si>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</si>
  <si>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</si>
  <si>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</si>
  <si>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</si>
  <si>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</si>
  <si>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</si>
  <si>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</si>
  <si>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</si>
  <si>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</si>
  <si>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</si>
  <si>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</si>
  <si>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</si>
  <si>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</si>
  <si>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</si>
  <si>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</si>
  <si>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</si>
  <si>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</si>
  <si>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</si>
  <si>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</si>
  <si>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</si>
  <si>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</si>
  <si>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</si>
  <si>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</si>
  <si>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</si>
  <si>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</si>
  <si>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</si>
  <si>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</si>
  <si>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</si>
  <si>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</si>
  <si>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</si>
  <si>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</si>
  <si>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</si>
  <si>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</si>
  <si>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</si>
  <si>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</si>
  <si>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</si>
  <si>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</si>
  <si>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</si>
  <si>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</si>
  <si>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</si>
  <si>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</si>
  <si>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</si>
  <si>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</si>
  <si>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</si>
  <si>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</si>
  <si>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</si>
  <si>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</si>
  <si>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</si>
  <si>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</si>
  <si>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</si>
  <si>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</si>
  <si>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</si>
  <si>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</si>
  <si>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</si>
  <si>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</si>
  <si>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</si>
  <si>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</si>
  <si>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</si>
  <si>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</si>
  <si>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</si>
  <si>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</si>
  <si>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</si>
  <si>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</si>
  <si>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</si>
  <si>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</si>
  <si>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</si>
  <si>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</si>
  <si>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</si>
  <si>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</si>
  <si>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</si>
  <si>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</si>
  <si>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</si>
  <si>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</si>
  <si>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</si>
  <si>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</si>
  <si>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</si>
  <si>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</si>
  <si>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</si>
  <si>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</si>
  <si>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</si>
  <si>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</si>
  <si>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</si>
  <si>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</si>
  <si>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</si>
  <si>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</si>
  <si>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</si>
  <si>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</si>
  <si>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</si>
  <si>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</si>
  <si>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</si>
  <si>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</si>
  <si>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</si>
  <si>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</si>
  <si>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</si>
  <si>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</si>
  <si>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</si>
  <si>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</si>
  <si>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</si>
  <si>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</si>
  <si>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</si>
  <si>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</si>
  <si>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</si>
  <si>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</si>
  <si>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</si>
  <si>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</si>
  <si>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</si>
  <si>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</si>
  <si>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</si>
  <si>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</si>
  <si>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</si>
  <si>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</si>
  <si>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</si>
  <si>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</si>
  <si>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</si>
  <si>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</si>
  <si>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</si>
  <si>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</si>
  <si>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</si>
  <si>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</si>
  <si>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</si>
  <si>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</si>
  <si>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</si>
  <si>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</si>
  <si>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</si>
  <si>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</si>
  <si>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</si>
  <si>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</si>
  <si>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</si>
  <si>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</si>
  <si>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</si>
  <si>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</si>
  <si>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</si>
  <si>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</si>
  <si>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</si>
  <si>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</si>
  <si>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</si>
  <si>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</si>
  <si>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</si>
  <si>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</si>
  <si>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</si>
  <si>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</si>
  <si>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</si>
  <si>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</si>
  <si>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</si>
  <si>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</si>
  <si>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</si>
  <si>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</si>
  <si>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</si>
  <si>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</si>
  <si>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</si>
  <si>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</si>
  <si>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</si>
  <si>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</si>
  <si>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</si>
  <si>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</si>
  <si>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</si>
  <si>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</si>
  <si>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</si>
  <si>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</si>
  <si>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</si>
  <si>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</si>
  <si>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</si>
  <si>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</si>
  <si>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</si>
  <si>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</si>
  <si>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</si>
  <si>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</si>
  <si>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</si>
  <si>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</si>
  <si>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</si>
  <si>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</si>
  <si>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</si>
  <si>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</si>
  <si>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</si>
  <si>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</si>
  <si>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</si>
  <si>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</si>
  <si>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</si>
  <si>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</si>
  <si>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</si>
  <si>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</si>
  <si>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</si>
  <si>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</si>
  <si>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</si>
  <si>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</si>
  <si>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</si>
  <si>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</si>
  <si>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</si>
  <si>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</si>
  <si>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</si>
  <si>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</si>
  <si>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</si>
  <si>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</si>
  <si>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</si>
  <si>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</si>
  <si>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</si>
  <si>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</si>
  <si>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</si>
  <si>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</si>
  <si>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</si>
  <si>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</si>
  <si>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</si>
  <si>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</si>
  <si>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</si>
  <si>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</si>
  <si>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</si>
  <si>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</si>
  <si>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</si>
  <si>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</si>
  <si>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</si>
  <si>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</si>
  <si>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</si>
  <si>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</si>
  <si>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</si>
  <si>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</si>
  <si>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</si>
  <si>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</si>
  <si>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</si>
  <si>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</si>
  <si>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</si>
  <si>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</si>
  <si>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</si>
  <si>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</si>
  <si>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</si>
  <si>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</si>
  <si>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</si>
  <si>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</si>
  <si>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</si>
  <si>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</si>
  <si>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</si>
  <si>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</si>
  <si>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</si>
  <si>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</si>
  <si>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</si>
  <si>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</si>
  <si>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</si>
  <si>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</si>
  <si>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</si>
  <si>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</si>
  <si>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</si>
  <si>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</si>
  <si>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</si>
  <si>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</si>
  <si>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</si>
  <si>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</si>
  <si>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</si>
  <si>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</si>
  <si>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</si>
  <si>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</si>
  <si>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</si>
  <si>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</si>
  <si>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</si>
  <si>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</si>
  <si>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</si>
  <si>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</si>
  <si>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</si>
  <si>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</si>
  <si>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</si>
  <si>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</si>
  <si>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</si>
  <si>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</si>
  <si>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</si>
  <si>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</si>
  <si>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</si>
  <si>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</si>
  <si>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</si>
  <si>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</si>
  <si>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</si>
  <si>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</si>
  <si>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</si>
  <si>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</si>
  <si>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</si>
  <si>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</si>
  <si>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</si>
  <si>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</si>
  <si>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</si>
  <si>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</si>
  <si>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</si>
  <si>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</si>
  <si>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</si>
  <si>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</si>
  <si>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</si>
  <si>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</si>
  <si>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</si>
  <si>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</si>
  <si>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</si>
  <si>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</si>
  <si>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</si>
  <si>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</si>
  <si>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</si>
  <si>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</si>
  <si>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</si>
  <si>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</si>
  <si>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</si>
  <si>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</si>
  <si>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</si>
  <si>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</si>
  <si>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</si>
  <si>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</si>
  <si>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</si>
  <si>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</si>
  <si>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</si>
  <si>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</si>
  <si>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</si>
  <si>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</si>
  <si>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</si>
  <si>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</si>
  <si>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</si>
  <si>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</si>
  <si>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</si>
  <si>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</si>
  <si>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</si>
  <si>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</si>
  <si>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</si>
  <si>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</si>
  <si>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</si>
  <si>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</si>
  <si>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</si>
  <si>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</si>
  <si>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</si>
  <si>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</si>
  <si>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</si>
  <si>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</si>
  <si>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</si>
  <si>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</si>
  <si>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</si>
  <si>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</si>
  <si>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</si>
  <si>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</si>
  <si>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</si>
  <si>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</si>
  <si>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</si>
  <si>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</si>
  <si>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</si>
  <si>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</si>
  <si>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</si>
  <si>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</si>
  <si>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</si>
  <si>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</si>
  <si>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</si>
  <si>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</si>
  <si>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</si>
  <si>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</si>
  <si>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</si>
  <si>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</si>
  <si>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</si>
  <si>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</si>
  <si>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</si>
  <si>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</si>
  <si>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</si>
  <si>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</si>
  <si>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</si>
  <si>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</si>
  <si>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</si>
  <si>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</si>
  <si>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</si>
  <si>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</si>
  <si>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</si>
  <si>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</si>
  <si>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</si>
  <si>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</si>
  <si>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</si>
  <si>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</si>
  <si>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</si>
  <si>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</si>
  <si>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</si>
  <si>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</si>
  <si>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</si>
  <si>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</si>
  <si>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</si>
  <si>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</si>
  <si>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</si>
  <si>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</si>
  <si>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</si>
  <si>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</si>
  <si>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</si>
  <si>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</si>
  <si>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</si>
  <si>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</si>
  <si>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</si>
  <si>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</si>
  <si>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</si>
  <si>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</si>
  <si>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</si>
  <si>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</si>
  <si>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</si>
  <si>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</si>
  <si>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</si>
  <si>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</si>
  <si>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</si>
  <si>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</si>
  <si>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</si>
  <si>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</si>
  <si>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</si>
  <si>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</si>
  <si>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</si>
  <si>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</si>
  <si>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</si>
  <si>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</si>
  <si>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</si>
  <si>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</si>
  <si>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</si>
  <si>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</si>
  <si>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</si>
  <si>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</si>
  <si>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</si>
  <si>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</si>
  <si>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</si>
  <si>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</si>
  <si>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</si>
  <si>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</si>
  <si>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</si>
  <si>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</si>
  <si>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</si>
  <si>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</si>
  <si>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</si>
  <si>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</si>
  <si>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</si>
  <si>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</si>
  <si>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</si>
  <si>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</si>
  <si>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</si>
  <si>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</si>
  <si>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</si>
  <si>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</si>
  <si>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</si>
  <si>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</si>
  <si>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</si>
  <si>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</si>
  <si>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</si>
  <si>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</si>
  <si>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</si>
  <si>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</si>
  <si>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</si>
  <si>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</si>
  <si>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</si>
  <si>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</si>
  <si>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</si>
  <si>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</si>
  <si>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</si>
  <si>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</si>
  <si>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</si>
  <si>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</si>
  <si>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</si>
  <si>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</si>
  <si>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</si>
  <si>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</si>
  <si>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</si>
  <si>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</si>
  <si>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</si>
  <si>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</si>
  <si>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</si>
  <si>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</si>
  <si>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</si>
  <si>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</si>
  <si>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</si>
  <si>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</si>
  <si>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</si>
  <si>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</si>
  <si>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</si>
  <si>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</si>
  <si>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</si>
  <si>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</si>
  <si>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</si>
  <si>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</si>
  <si>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</si>
  <si>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</si>
  <si>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</si>
  <si>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</si>
  <si>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</si>
  <si>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</si>
  <si>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</si>
  <si>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</si>
  <si>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</si>
  <si>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</si>
  <si>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</si>
  <si>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</si>
  <si>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</si>
  <si>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</si>
  <si>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</si>
  <si>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</si>
  <si>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</si>
  <si>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</si>
  <si>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</si>
  <si>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</si>
  <si>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</si>
  <si>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</si>
  <si>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</si>
  <si>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</si>
  <si>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</si>
  <si>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</si>
  <si>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</si>
  <si>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</si>
  <si>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</si>
  <si>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</si>
  <si>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</si>
  <si>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</si>
  <si>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</si>
  <si>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</si>
  <si>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</si>
  <si>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</si>
  <si>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</si>
  <si>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</si>
  <si>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</si>
  <si>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</si>
  <si>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</si>
  <si>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</si>
  <si>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</si>
  <si>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</si>
  <si>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</si>
  <si>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</si>
  <si>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</si>
  <si>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</si>
  <si>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</si>
  <si>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</si>
  <si>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</si>
  <si>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</si>
  <si>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</si>
  <si>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</si>
  <si>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</si>
  <si>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</si>
  <si>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</si>
  <si>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</si>
  <si>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</si>
  <si>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</si>
  <si>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</si>
  <si>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</si>
  <si>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</si>
  <si>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</si>
  <si>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</si>
  <si>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</si>
  <si>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</si>
  <si>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</si>
  <si>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</si>
  <si>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</si>
  <si>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</si>
  <si>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</si>
  <si>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</si>
  <si>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</si>
  <si>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</si>
  <si>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</si>
  <si>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</si>
  <si>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</si>
  <si>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</si>
  <si>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</si>
  <si>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</si>
  <si>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</si>
  <si>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</si>
  <si>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</si>
  <si>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</si>
  <si>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</si>
  <si>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</si>
  <si>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</si>
  <si>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</si>
  <si>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</si>
  <si>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</si>
  <si>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</si>
  <si>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</si>
  <si>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</si>
  <si>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</si>
  <si>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</si>
  <si>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</si>
  <si>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</si>
  <si>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</si>
  <si>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</si>
  <si>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</si>
  <si>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</si>
  <si>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</si>
  <si>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</si>
  <si>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</si>
  <si>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</si>
  <si>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</si>
  <si>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</si>
  <si>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</si>
  <si>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</si>
  <si>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</si>
  <si>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</si>
  <si>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</si>
  <si>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</si>
  <si>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</si>
  <si>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</si>
  <si>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</si>
  <si>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</si>
  <si>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</si>
  <si>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</si>
  <si>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</si>
  <si>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</si>
  <si>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</si>
  <si>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</si>
  <si>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</si>
  <si>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</si>
  <si>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</si>
  <si>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</si>
  <si>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</si>
  <si>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</si>
  <si>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</si>
  <si>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</si>
  <si>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</si>
  <si>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</si>
  <si>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</si>
  <si>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</si>
  <si>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</si>
  <si>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</si>
  <si>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</si>
  <si>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</si>
  <si>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</si>
  <si>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</si>
  <si>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</si>
  <si>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</si>
  <si>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</si>
  <si>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</si>
  <si>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</si>
  <si>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</si>
  <si>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</si>
  <si>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</si>
  <si>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</si>
  <si>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</si>
  <si>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</si>
  <si>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</si>
  <si>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</si>
  <si>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</si>
  <si>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</si>
  <si>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</si>
  <si>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</si>
  <si>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</si>
  <si>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</si>
  <si>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</si>
  <si>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</si>
  <si>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</si>
  <si>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</si>
  <si>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</si>
  <si>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</si>
  <si>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</si>
  <si>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</si>
  <si>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</si>
  <si>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</si>
  <si>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</si>
  <si>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</si>
  <si>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</si>
  <si>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</si>
  <si>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</si>
  <si>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</si>
  <si>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</si>
  <si>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</si>
  <si>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</si>
  <si>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</si>
  <si>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</si>
  <si>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</si>
  <si>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</si>
  <si>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</si>
  <si>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</si>
  <si>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</si>
  <si>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</si>
  <si>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</si>
  <si>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</si>
  <si>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</si>
  <si>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</si>
  <si>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</si>
  <si>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</si>
  <si>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</si>
  <si>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</si>
  <si>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</si>
  <si>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</si>
  <si>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</si>
  <si>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</si>
  <si>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</si>
  <si>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</si>
  <si>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</si>
  <si>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</si>
  <si>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</si>
  <si>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</si>
  <si>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</si>
  <si>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</si>
  <si>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</si>
  <si>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</si>
  <si>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</si>
  <si>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</si>
  <si>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</si>
  <si>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</si>
  <si>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</si>
  <si>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</si>
  <si>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</si>
  <si>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</si>
  <si>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</si>
  <si>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</si>
  <si>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</si>
  <si>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</si>
  <si>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</si>
  <si>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</si>
  <si>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</si>
  <si>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</si>
  <si>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</si>
  <si>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</si>
  <si>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</si>
  <si>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</si>
  <si>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</si>
  <si>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</si>
  <si>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</si>
  <si>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</si>
  <si>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</si>
  <si>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</si>
  <si>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</si>
  <si>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</si>
  <si>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</si>
  <si>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</si>
  <si>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</si>
  <si>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</si>
  <si>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</si>
  <si>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</si>
  <si>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</si>
  <si>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</si>
  <si>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</si>
  <si>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</si>
  <si>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</si>
  <si>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</si>
  <si>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</si>
  <si>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</si>
  <si>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</si>
  <si>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</si>
  <si>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</si>
  <si>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</si>
  <si>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</si>
  <si>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</si>
  <si>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</si>
  <si>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</si>
  <si>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</si>
  <si>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</si>
  <si>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</si>
  <si>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</si>
  <si>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</si>
  <si>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</si>
  <si>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</si>
  <si>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</si>
  <si>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</si>
  <si>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</si>
  <si>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</si>
  <si>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</si>
  <si>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</si>
  <si>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</si>
  <si>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</si>
  <si>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</si>
  <si>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</si>
  <si>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</si>
  <si>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</si>
  <si>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</si>
  <si>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</si>
  <si>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</si>
  <si>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</si>
  <si>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</si>
  <si>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</si>
  <si>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</si>
  <si>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</si>
  <si>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</si>
  <si>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</si>
  <si>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</si>
  <si>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</si>
  <si>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</si>
  <si>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</si>
  <si>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</si>
  <si>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</si>
  <si>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</si>
  <si>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</si>
  <si>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</si>
  <si>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</si>
  <si>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</si>
  <si>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</si>
  <si>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</si>
  <si>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</si>
  <si>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</si>
  <si>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</si>
  <si>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</si>
  <si>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</si>
  <si>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</si>
  <si>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</si>
  <si>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</si>
  <si>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</si>
  <si>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</si>
  <si>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</si>
  <si>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</si>
  <si>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</si>
  <si>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</si>
  <si>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</si>
  <si>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</si>
  <si>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</si>
  <si>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</si>
  <si>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</si>
  <si>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</si>
  <si>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</si>
  <si>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</si>
  <si>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</si>
  <si>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</si>
  <si>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</si>
  <si>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</si>
  <si>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</si>
  <si>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</si>
  <si>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</si>
  <si>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</si>
  <si>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</si>
  <si>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</si>
  <si>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</si>
  <si>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</si>
  <si>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</si>
  <si>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</si>
  <si>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</si>
  <si>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</si>
  <si>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</si>
  <si>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</si>
  <si>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</si>
  <si>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</si>
  <si>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</si>
  <si>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</si>
  <si>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</si>
  <si>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</si>
  <si>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</si>
  <si>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</si>
  <si>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</si>
  <si>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</si>
  <si>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</si>
  <si>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</si>
  <si>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</si>
  <si>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</si>
  <si>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</si>
  <si>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</si>
  <si>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</si>
  <si>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</si>
  <si>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</si>
  <si>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</si>
  <si>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</si>
  <si>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</si>
  <si>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</si>
  <si>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</si>
  <si>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</si>
  <si>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</si>
  <si>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</si>
  <si>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</si>
  <si>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</si>
  <si>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</si>
  <si>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</si>
  <si>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</si>
  <si>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</si>
  <si>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</si>
  <si>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</si>
  <si>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</si>
  <si>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</si>
  <si>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</si>
  <si>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</si>
  <si>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</si>
  <si>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</si>
  <si>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</si>
  <si>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</si>
  <si>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</si>
  <si>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</si>
  <si>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</si>
  <si>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</si>
  <si>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</si>
  <si>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</si>
  <si>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</si>
  <si>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</si>
  <si>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</si>
  <si>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</si>
  <si>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</si>
  <si>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</si>
  <si>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</si>
  <si>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</si>
  <si>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</si>
  <si>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</si>
  <si>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</si>
  <si>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</si>
  <si>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</si>
  <si>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</si>
  <si>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</si>
  <si>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</si>
  <si>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</si>
  <si>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</si>
  <si>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</si>
  <si>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</si>
  <si>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</si>
  <si>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</si>
  <si>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</si>
  <si>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</si>
  <si>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</si>
  <si>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</si>
  <si>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</si>
  <si>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</si>
  <si>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</si>
  <si>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</si>
  <si>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</si>
  <si>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</si>
  <si>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</si>
  <si>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</si>
  <si>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</si>
  <si>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</si>
  <si>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</si>
  <si>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</si>
  <si>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</si>
  <si>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</si>
  <si>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</si>
  <si>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</si>
  <si>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</si>
  <si>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</si>
  <si>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</si>
  <si>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</si>
  <si>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</si>
  <si>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</si>
  <si>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</si>
  <si>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</si>
  <si>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</si>
  <si>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</si>
  <si>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</si>
  <si>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</si>
  <si>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</si>
  <si>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</si>
  <si>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</si>
  <si>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</si>
  <si>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</si>
  <si>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</si>
  <si>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</si>
  <si>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</si>
  <si>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</si>
  <si>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</si>
  <si>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</si>
  <si>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</si>
  <si>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</si>
  <si>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</si>
  <si>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</si>
  <si>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</si>
  <si>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</si>
  <si>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</si>
  <si>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</si>
  <si>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</si>
  <si>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</si>
  <si>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</si>
  <si>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</si>
  <si>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</si>
  <si>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</si>
  <si>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</si>
  <si>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</si>
  <si>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</si>
  <si>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</si>
  <si>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</si>
  <si>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</si>
  <si>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</si>
  <si>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</si>
  <si>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</si>
  <si>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</si>
  <si>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</si>
  <si>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</si>
  <si>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</si>
  <si>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</si>
  <si>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</si>
  <si>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</si>
  <si>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</si>
  <si>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</si>
  <si>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</si>
  <si>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</si>
  <si>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</si>
  <si>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</si>
  <si>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</si>
  <si>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</si>
  <si>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</si>
  <si>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</si>
  <si>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</si>
  <si>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</si>
  <si>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</si>
  <si>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</si>
  <si>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</si>
  <si>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</si>
  <si>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</si>
  <si>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</si>
  <si>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</si>
  <si>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</si>
  <si>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</si>
  <si>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</si>
  <si>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</si>
  <si>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</si>
  <si>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</si>
  <si>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</si>
  <si>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</si>
  <si>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</si>
  <si>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</si>
  <si>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</si>
  <si>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</si>
  <si>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</si>
  <si>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</si>
  <si>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</si>
  <si>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</si>
  <si>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</si>
  <si>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</si>
  <si>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</si>
  <si>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</si>
  <si>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</si>
  <si>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</si>
  <si>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</si>
  <si>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</si>
  <si>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</si>
  <si>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</si>
  <si>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</si>
  <si>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</si>
  <si>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</si>
  <si>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</si>
  <si>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</si>
  <si>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</si>
  <si>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</si>
  <si>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</si>
  <si>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</si>
  <si>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</si>
  <si>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</si>
  <si>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</si>
  <si>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</si>
  <si>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</si>
  <si>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</si>
  <si>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</si>
  <si>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</si>
  <si>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</si>
  <si>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</si>
  <si>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</si>
  <si>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</si>
  <si>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</si>
  <si>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</si>
  <si>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</si>
  <si>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</si>
  <si>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</si>
  <si>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</si>
  <si>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</si>
  <si>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</si>
  <si>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</si>
  <si>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</si>
  <si>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</si>
  <si>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</si>
  <si>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</si>
  <si>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</si>
  <si>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</si>
  <si>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</si>
  <si>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</si>
  <si>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</si>
  <si>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</si>
  <si>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</si>
  <si>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</si>
  <si>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</si>
  <si>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</si>
  <si>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</si>
  <si>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</si>
  <si>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</si>
  <si>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</si>
  <si>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</si>
  <si>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</si>
  <si>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</si>
  <si>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</si>
  <si>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</si>
  <si>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</si>
  <si>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</si>
  <si>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</si>
  <si>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</si>
  <si>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</si>
  <si>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</si>
  <si>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</si>
  <si>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</si>
  <si>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</si>
  <si>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</si>
  <si>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</si>
  <si>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</si>
  <si>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</si>
  <si>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</si>
  <si>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</si>
  <si>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</si>
  <si>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</si>
  <si>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</si>
  <si>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</si>
  <si>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</si>
  <si>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</si>
  <si>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</si>
  <si>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</si>
  <si>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</si>
  <si>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</si>
  <si>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</si>
  <si>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</si>
  <si>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</si>
  <si>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</si>
  <si>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</si>
  <si>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</si>
  <si>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</si>
  <si>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</si>
  <si>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</si>
  <si>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</si>
  <si>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</si>
  <si>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</si>
  <si>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</si>
  <si>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</si>
  <si>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</si>
  <si>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</si>
  <si>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</si>
  <si>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</si>
  <si>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</si>
  <si>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</si>
  <si>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</si>
  <si>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</si>
  <si>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</si>
  <si>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</si>
  <si>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</si>
  <si>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</si>
  <si>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</si>
  <si>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</si>
  <si>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</si>
  <si>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</si>
  <si>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</si>
  <si>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</si>
  <si>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</si>
  <si>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</si>
  <si>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</si>
  <si>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</si>
  <si>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</si>
  <si>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</si>
  <si>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</si>
  <si>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</si>
  <si>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</si>
  <si>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</si>
  <si>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</si>
  <si>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</si>
  <si>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</si>
  <si>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</si>
  <si>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</si>
  <si>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</si>
  <si>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</si>
  <si>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</si>
  <si>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</si>
  <si>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</si>
  <si>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</si>
  <si>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</si>
  <si>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</si>
  <si>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</si>
  <si>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</si>
  <si>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</si>
  <si>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</si>
  <si>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</si>
  <si>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</si>
  <si>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</si>
  <si>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</si>
  <si>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</si>
  <si>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</si>
  <si>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</si>
  <si>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</si>
  <si>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</si>
  <si>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</si>
  <si>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</si>
  <si>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</si>
  <si>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</si>
  <si>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</si>
  <si>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</si>
  <si>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</si>
  <si>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</si>
  <si>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</si>
  <si>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</si>
  <si>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</si>
  <si>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</si>
  <si>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</si>
  <si>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</si>
  <si>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</si>
  <si>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</si>
  <si>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</si>
  <si>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</si>
  <si>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</si>
  <si>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</si>
  <si>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</si>
  <si>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</si>
  <si>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</si>
  <si>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</si>
  <si>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</si>
  <si>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</si>
  <si>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</si>
  <si>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</si>
  <si>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</si>
  <si>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</si>
  <si>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</si>
  <si>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</si>
  <si>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</si>
  <si>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</si>
  <si>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</si>
  <si>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</si>
  <si>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</si>
  <si>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</si>
  <si>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</si>
  <si>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</si>
  <si>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</si>
  <si>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</si>
  <si>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</si>
  <si>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</si>
  <si>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</si>
  <si>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</si>
  <si>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</si>
  <si>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</si>
  <si>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</si>
  <si>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</si>
  <si>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</si>
  <si>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</si>
  <si>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</si>
  <si>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</si>
  <si>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</si>
  <si>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</si>
  <si>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</si>
  <si>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</si>
  <si>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</si>
  <si>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</si>
  <si>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</si>
  <si>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</si>
  <si>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</si>
  <si>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</si>
  <si>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</si>
  <si>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</si>
  <si>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</si>
  <si>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</si>
  <si>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</si>
  <si>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</si>
  <si>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</si>
  <si>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</si>
  <si>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</si>
  <si>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</si>
  <si>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</si>
  <si>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</si>
  <si>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</si>
  <si>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</si>
  <si>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</si>
  <si>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</si>
  <si>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</si>
  <si>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</si>
  <si>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</si>
  <si>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</si>
  <si>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</si>
  <si>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</si>
  <si>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</si>
  <si>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</si>
  <si>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</si>
  <si>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</si>
  <si>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</si>
  <si>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</si>
  <si>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</si>
  <si>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</si>
  <si>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</si>
  <si>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</si>
  <si>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</si>
  <si>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</si>
  <si>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</si>
  <si>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</si>
  <si>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</si>
  <si>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</si>
  <si>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</si>
  <si>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</si>
  <si>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</si>
  <si>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</si>
  <si>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</si>
  <si>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</si>
  <si>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</si>
  <si>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</si>
  <si>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</si>
  <si>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</si>
  <si>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</si>
  <si>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</si>
  <si>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</si>
  <si>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</si>
  <si>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</si>
  <si>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</si>
  <si>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</si>
  <si>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</si>
  <si>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</si>
  <si>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</si>
  <si>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</si>
  <si>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</si>
  <si>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</si>
  <si>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</si>
  <si>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</si>
  <si>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</si>
  <si>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</si>
  <si>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</si>
  <si>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</si>
  <si>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</si>
  <si>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</si>
  <si>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</si>
  <si>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</si>
  <si>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</si>
  <si>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</si>
  <si>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</si>
  <si>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</si>
  <si>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</si>
  <si>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</si>
  <si>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</si>
  <si>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</si>
  <si>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</si>
  <si>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</si>
  <si>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</si>
  <si>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</si>
  <si>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</si>
  <si>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</si>
  <si>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</si>
  <si>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</si>
  <si>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</si>
  <si>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</si>
  <si>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</si>
  <si>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</si>
  <si>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</si>
  <si>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</si>
  <si>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</si>
  <si>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</si>
  <si>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</si>
  <si>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</si>
  <si>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</si>
  <si>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</si>
  <si>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</si>
  <si>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</si>
  <si>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</si>
  <si>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</si>
  <si>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</si>
  <si>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</si>
  <si>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</si>
  <si>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</si>
  <si>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</si>
  <si>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</si>
  <si>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</si>
  <si>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</si>
  <si>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</si>
  <si>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</si>
  <si>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</si>
  <si>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</si>
  <si>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</si>
  <si>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</si>
  <si>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</si>
  <si>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</si>
  <si>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</si>
  <si>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</si>
  <si>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</si>
  <si>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</si>
  <si>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</si>
  <si>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</si>
  <si>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</si>
  <si>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</si>
  <si>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</si>
  <si>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</si>
  <si>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</si>
  <si>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</si>
  <si>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</si>
  <si>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</si>
  <si>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</si>
  <si>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</si>
  <si>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</si>
  <si>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</si>
  <si>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</si>
  <si>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</si>
  <si>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</si>
  <si>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</si>
  <si>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</si>
  <si>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</si>
  <si>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</si>
  <si>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</si>
  <si>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</si>
  <si>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</si>
  <si>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</si>
  <si>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</si>
  <si>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</si>
  <si>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</si>
  <si>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</si>
  <si>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</si>
  <si>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</si>
  <si>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</si>
  <si>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</si>
  <si>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</si>
  <si>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</si>
  <si>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</si>
  <si>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</si>
  <si>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</si>
  <si>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</si>
  <si>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</si>
  <si>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</si>
  <si>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</si>
  <si>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</si>
  <si>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</si>
  <si>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</si>
  <si>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</si>
  <si>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</si>
  <si>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</si>
  <si>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</si>
  <si>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</si>
  <si>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</si>
  <si>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</si>
  <si>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</si>
  <si>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</si>
  <si>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</si>
  <si>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</si>
  <si>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</si>
  <si>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</si>
  <si>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</si>
  <si>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</si>
  <si>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</si>
  <si>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</si>
  <si>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</si>
  <si>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</si>
  <si>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</si>
  <si>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</si>
  <si>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</si>
  <si>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</si>
  <si>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</si>
  <si>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</si>
  <si>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</si>
  <si>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</si>
  <si>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</si>
  <si>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</si>
  <si>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</si>
  <si>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</si>
  <si>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</si>
  <si>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</si>
  <si>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</si>
  <si>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</si>
  <si>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</si>
  <si>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</si>
  <si>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</si>
  <si>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</si>
  <si>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</si>
  <si>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</si>
  <si>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</si>
  <si>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</si>
  <si>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</si>
  <si>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</si>
  <si>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</si>
  <si>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</si>
  <si>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</si>
  <si>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</si>
  <si>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</si>
  <si>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</si>
  <si>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</si>
  <si>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</si>
  <si>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</si>
  <si>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</si>
  <si>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</si>
  <si>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</si>
  <si>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</si>
  <si>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</si>
  <si>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</si>
  <si>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</si>
  <si>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</si>
  <si>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</si>
  <si>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</si>
  <si>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</si>
  <si>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</si>
  <si>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</si>
  <si>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</si>
  <si>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</si>
  <si>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</si>
  <si>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</si>
  <si>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</si>
  <si>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</si>
  <si>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</si>
  <si>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</si>
  <si>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</si>
  <si>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</si>
  <si>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</si>
  <si>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</si>
  <si>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</si>
  <si>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</si>
  <si>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</si>
  <si>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</si>
  <si>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</si>
  <si>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</si>
  <si>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</si>
  <si>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</si>
  <si>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</si>
  <si>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</si>
  <si>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</si>
  <si>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</si>
  <si>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</si>
  <si>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</si>
  <si>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</si>
  <si>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</si>
  <si>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</si>
  <si>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</si>
  <si>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</si>
  <si>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</si>
  <si>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</si>
  <si>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</si>
  <si>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</si>
  <si>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</si>
  <si>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</si>
  <si>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</si>
  <si>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</si>
  <si>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</si>
  <si>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</si>
  <si>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</si>
  <si>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</si>
  <si>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</si>
  <si>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</si>
  <si>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</si>
  <si>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</si>
  <si>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</si>
  <si>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</si>
  <si>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</si>
  <si>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</si>
  <si>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</si>
  <si>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</si>
  <si>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</si>
  <si>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</si>
  <si>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</si>
  <si>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</si>
  <si>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</si>
  <si>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</si>
  <si>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</si>
  <si>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</si>
  <si>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</si>
  <si>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</si>
  <si>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</si>
  <si>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</si>
  <si>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</si>
  <si>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</si>
  <si>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</si>
  <si>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</si>
  <si>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</si>
  <si>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</si>
  <si>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</si>
  <si>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</si>
  <si>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</si>
  <si>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</si>
  <si>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</si>
  <si>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</si>
  <si>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</si>
  <si>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</si>
  <si>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</si>
  <si>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</si>
  <si>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</si>
  <si>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</si>
  <si>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</si>
  <si>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</si>
  <si>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</si>
  <si>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</si>
  <si>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</si>
  <si>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</si>
  <si>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</si>
  <si>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</si>
  <si>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</si>
  <si>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</si>
  <si>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</si>
  <si>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</si>
  <si>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</si>
  <si>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</si>
  <si>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</si>
  <si>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</si>
  <si>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</si>
  <si>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</si>
  <si>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</si>
  <si>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</si>
  <si>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</si>
  <si>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</si>
  <si>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</si>
  <si>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</si>
  <si>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</si>
  <si>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</si>
  <si>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</si>
  <si>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</si>
  <si>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</si>
  <si>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</si>
  <si>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</si>
  <si>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</si>
  <si>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</si>
  <si>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</si>
  <si>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</si>
  <si>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</si>
  <si>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</si>
  <si>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</si>
  <si>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</si>
  <si>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</si>
  <si>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</si>
  <si>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</si>
  <si>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</si>
  <si>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</si>
  <si>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</si>
  <si>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</si>
  <si>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</si>
  <si>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</si>
  <si>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</si>
  <si>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</si>
  <si>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</si>
  <si>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</si>
  <si>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</si>
  <si>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</si>
  <si>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</si>
  <si>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</si>
  <si>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</si>
  <si>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</si>
  <si>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</si>
  <si>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</si>
  <si>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</si>
  <si>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</si>
  <si>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</si>
  <si>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</si>
  <si>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</si>
  <si>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</si>
  <si>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</si>
  <si>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</si>
  <si>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</si>
  <si>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</si>
  <si>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</si>
  <si>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</si>
  <si>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</si>
  <si>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</si>
  <si>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</si>
  <si>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</si>
  <si>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</si>
  <si>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</si>
  <si>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</si>
  <si>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</si>
  <si>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</si>
  <si>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</si>
  <si>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</si>
  <si>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</si>
  <si>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</si>
  <si>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</si>
  <si>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</si>
  <si>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</si>
  <si>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</si>
  <si>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</si>
  <si>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</si>
  <si>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</si>
  <si>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</si>
  <si>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</si>
  <si>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</si>
  <si>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</si>
  <si>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</si>
  <si>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</si>
  <si>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</si>
  <si>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</si>
  <si>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</si>
  <si>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</si>
  <si>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</si>
  <si>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</si>
  <si>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</si>
  <si>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</si>
  <si>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</si>
  <si>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</si>
  <si>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</si>
  <si>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</si>
  <si>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</si>
  <si>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</si>
  <si>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</si>
  <si>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</si>
  <si>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</si>
  <si>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</si>
  <si>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</si>
  <si>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</si>
  <si>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</si>
  <si>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</si>
  <si>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</si>
  <si>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</si>
  <si>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</si>
  <si>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</si>
  <si>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</si>
  <si>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</si>
  <si>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</si>
  <si>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</si>
  <si>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</si>
  <si>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</si>
  <si>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</si>
  <si>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</si>
  <si>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</si>
  <si>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</si>
  <si>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</si>
  <si>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</si>
  <si>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</si>
  <si>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</si>
  <si>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</si>
  <si>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</si>
  <si>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</si>
  <si>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</si>
  <si>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</si>
  <si>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</si>
  <si>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</si>
  <si>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</si>
  <si>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</si>
  <si>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</si>
  <si>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</si>
  <si>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</si>
  <si>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</si>
  <si>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</si>
  <si>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</si>
  <si>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</si>
  <si>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</si>
  <si>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</si>
  <si>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</si>
  <si>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</si>
  <si>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</si>
  <si>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</si>
  <si>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</si>
  <si>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</si>
  <si>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</si>
  <si>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</si>
  <si>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</si>
  <si>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</si>
  <si>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</si>
  <si>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</si>
  <si>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</si>
  <si>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</si>
  <si>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</si>
  <si>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</si>
  <si>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</si>
  <si>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</si>
  <si>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</si>
  <si>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</si>
  <si>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</si>
  <si>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</si>
  <si>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</si>
  <si>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</si>
  <si>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</si>
  <si>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</si>
  <si>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</si>
  <si>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</si>
  <si>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</si>
  <si>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</si>
  <si>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</si>
  <si>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</si>
  <si>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</si>
  <si>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</si>
  <si>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</si>
  <si>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</si>
  <si>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</si>
  <si>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</si>
  <si>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</si>
  <si>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</si>
  <si>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</si>
  <si>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</si>
  <si>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</si>
  <si>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</si>
  <si>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</si>
  <si>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</si>
  <si>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</si>
  <si>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</si>
  <si>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</si>
  <si>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</si>
  <si>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</si>
  <si>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</si>
  <si>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</si>
  <si>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</si>
  <si>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</si>
  <si>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</si>
  <si>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</si>
  <si>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</si>
  <si>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</si>
  <si>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</si>
  <si>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</si>
  <si>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</si>
  <si>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</si>
  <si>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</si>
  <si>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</si>
  <si>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</si>
  <si>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</si>
  <si>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</si>
  <si>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</si>
  <si>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</si>
  <si>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</si>
  <si>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</si>
  <si>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</si>
  <si>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</si>
  <si>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</si>
  <si>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</si>
  <si>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</si>
  <si>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</si>
  <si>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</si>
  <si>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</si>
  <si>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</si>
  <si>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</si>
  <si>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</si>
  <si>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</si>
  <si>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</si>
  <si>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</si>
  <si>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</si>
  <si>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</si>
  <si>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</si>
  <si>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</si>
  <si>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</si>
  <si>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</si>
  <si>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</si>
  <si>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</si>
  <si>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</si>
  <si>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</si>
  <si>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</si>
  <si>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</si>
  <si>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</si>
  <si>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</si>
  <si>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</si>
  <si>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</si>
  <si>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</si>
  <si>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</si>
  <si>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</si>
  <si>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</si>
  <si>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</si>
  <si>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</si>
  <si>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</si>
  <si>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</si>
  <si>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</si>
  <si>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</si>
  <si>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</si>
  <si>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</si>
  <si>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</si>
  <si>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</si>
  <si>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</si>
  <si>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</si>
  <si>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</si>
  <si>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</si>
  <si>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</si>
  <si>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</si>
  <si>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</si>
  <si>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</si>
  <si>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</si>
  <si>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</si>
  <si>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</si>
  <si>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</si>
  <si>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</si>
  <si>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</si>
  <si>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</si>
  <si>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</si>
  <si>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</si>
  <si>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</si>
  <si>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</si>
  <si>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</si>
  <si>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</si>
  <si>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</si>
  <si>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</si>
  <si>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</si>
  <si>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</si>
  <si>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</si>
  <si>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</si>
  <si>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</si>
  <si>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</si>
  <si>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</si>
  <si>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</si>
  <si>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</si>
  <si>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</si>
  <si>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</si>
  <si>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</si>
  <si>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</si>
  <si>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</si>
  <si>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</si>
  <si>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</si>
  <si>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</si>
  <si>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</si>
  <si>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</si>
  <si>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</si>
  <si>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</si>
  <si>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</si>
  <si>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</si>
  <si>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</si>
  <si>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</si>
  <si>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</si>
  <si>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</si>
  <si>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</si>
  <si>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</si>
  <si>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</si>
  <si>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</si>
  <si>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</si>
  <si>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</si>
  <si>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</si>
  <si>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</si>
  <si>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</si>
  <si>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</si>
  <si>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</si>
  <si>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</si>
  <si>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</si>
  <si>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</si>
  <si>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</si>
  <si>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</si>
  <si>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</si>
  <si>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</si>
  <si>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</si>
  <si>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</si>
  <si>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</si>
  <si>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</si>
  <si>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</si>
  <si>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</si>
  <si>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</si>
  <si>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</si>
  <si>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</si>
  <si>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</si>
  <si>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</si>
  <si>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</si>
  <si>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</si>
  <si>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</si>
  <si>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</si>
  <si>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</si>
  <si>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</si>
  <si>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</si>
  <si>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</si>
  <si>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</si>
  <si>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</si>
  <si>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</si>
  <si>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</si>
  <si>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</si>
  <si>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</si>
  <si>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</si>
  <si>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</si>
  <si>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</si>
  <si>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</si>
  <si>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</si>
  <si>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</si>
  <si>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</si>
  <si>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</si>
  <si>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</si>
  <si>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</si>
  <si>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</si>
  <si>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</si>
  <si>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</si>
  <si>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</si>
  <si>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</si>
  <si>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</si>
  <si>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</si>
  <si>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</si>
  <si>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</si>
  <si>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</si>
  <si>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</si>
  <si>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</si>
  <si>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</si>
  <si>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</si>
  <si>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</si>
  <si>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</si>
  <si>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</si>
  <si>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</si>
  <si>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</si>
  <si>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</si>
  <si>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</si>
  <si>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</si>
  <si>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</si>
  <si>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</si>
  <si>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</si>
  <si>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</si>
  <si>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</si>
  <si>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</si>
  <si>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</si>
  <si>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</si>
  <si>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</si>
  <si>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</si>
  <si>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</si>
  <si>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</si>
  <si>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</si>
  <si>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</si>
  <si>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</si>
  <si>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</si>
  <si>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</si>
  <si>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</si>
  <si>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</si>
  <si>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</si>
  <si>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</si>
  <si>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</si>
  <si>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</si>
  <si>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</si>
  <si>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</si>
  <si>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</si>
  <si>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</si>
  <si>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</si>
  <si>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</si>
  <si>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</si>
  <si>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</si>
  <si>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</si>
  <si>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</si>
  <si>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</si>
  <si>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</si>
  <si>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</si>
  <si>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</si>
  <si>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</si>
  <si>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</si>
  <si>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</si>
  <si>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</si>
  <si>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</si>
  <si>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</si>
  <si>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</si>
  <si>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</si>
  <si>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</si>
  <si>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</si>
  <si>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</si>
  <si>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</si>
  <si>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</si>
  <si>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</si>
  <si>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</si>
  <si>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</si>
  <si>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</si>
  <si>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</si>
  <si>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</si>
  <si>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</si>
  <si>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</si>
  <si>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</si>
  <si>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</si>
  <si>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</si>
  <si>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</si>
  <si>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</si>
  <si>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</si>
  <si>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</si>
  <si>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</si>
  <si>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</si>
  <si>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</si>
  <si>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</si>
  <si>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</si>
  <si>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</si>
  <si>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</si>
  <si>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</si>
  <si>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</si>
  <si>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</si>
  <si>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</si>
  <si>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</si>
  <si>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</si>
  <si>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</si>
  <si>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</si>
  <si>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</si>
  <si>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</si>
  <si>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</si>
  <si>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</si>
  <si>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</si>
  <si>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</si>
  <si>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</si>
  <si>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</si>
  <si>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</si>
  <si>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</si>
  <si>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</si>
  <si>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</si>
  <si>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</si>
  <si>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</si>
  <si>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</si>
  <si>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</si>
  <si>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</si>
  <si>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</si>
  <si>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</si>
  <si>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</si>
  <si>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</si>
  <si>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</si>
  <si>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</si>
  <si>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</si>
  <si>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</si>
  <si>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</si>
  <si>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</si>
  <si>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</si>
  <si>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</si>
  <si>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</si>
  <si>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</si>
  <si>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</si>
  <si>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</si>
  <si>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</si>
  <si>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</si>
  <si>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</si>
  <si>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</si>
  <si>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</si>
  <si>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</si>
  <si>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</si>
  <si>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</si>
  <si>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</si>
  <si>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</si>
  <si>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</si>
  <si>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</si>
  <si>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</si>
  <si>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</si>
  <si>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</si>
  <si>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</si>
  <si>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</si>
  <si>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</si>
  <si>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</si>
  <si>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</si>
  <si>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</si>
  <si>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</si>
  <si>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</si>
  <si>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</si>
  <si>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</si>
  <si>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</si>
  <si>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</si>
  <si>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</si>
  <si>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</si>
  <si>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</si>
  <si>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</si>
  <si>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</si>
  <si>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</si>
  <si>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</si>
  <si>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</si>
  <si>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</si>
  <si>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</si>
  <si>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</si>
  <si>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</si>
  <si>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</si>
  <si>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</si>
  <si>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</si>
  <si>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</si>
  <si>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</si>
  <si>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</si>
  <si>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</si>
  <si>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</si>
  <si>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</si>
  <si>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</si>
  <si>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</si>
  <si>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</si>
  <si>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</si>
  <si>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</si>
  <si>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</si>
  <si>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</si>
  <si>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</si>
  <si>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</si>
  <si>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</si>
  <si>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</si>
  <si>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</si>
  <si>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</si>
  <si>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</si>
  <si>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</si>
  <si>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</si>
  <si>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</si>
  <si>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</si>
  <si>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</si>
  <si>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</si>
  <si>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</si>
  <si>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</si>
  <si>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</si>
  <si>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</si>
  <si>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</si>
  <si>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</si>
  <si>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</si>
  <si>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</si>
  <si>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</si>
  <si>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</si>
  <si>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</si>
  <si>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</si>
  <si>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</si>
  <si>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</si>
  <si>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</si>
  <si>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</si>
  <si>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</si>
  <si>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</si>
  <si>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</si>
  <si>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</si>
  <si>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</si>
  <si>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</si>
  <si>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</si>
  <si>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</si>
  <si>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</si>
  <si>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</si>
  <si>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</si>
  <si>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</si>
  <si>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</si>
  <si>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</si>
  <si>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</si>
  <si>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</si>
  <si>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</si>
  <si>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</si>
  <si>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</si>
  <si>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</si>
  <si>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</si>
  <si>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</si>
  <si>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</si>
  <si>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</si>
  <si>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</si>
  <si>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</si>
  <si>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</si>
  <si>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</si>
  <si>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</si>
  <si>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</si>
  <si>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</si>
  <si>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</si>
  <si>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</si>
  <si>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</si>
  <si>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</si>
  <si>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</si>
  <si>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</si>
  <si>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</si>
  <si>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</si>
  <si>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</si>
  <si>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</si>
  <si>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</si>
  <si>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</si>
  <si>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</si>
  <si>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</si>
  <si>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</si>
  <si>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</si>
  <si>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</si>
  <si>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</si>
  <si>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</si>
  <si>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</si>
  <si>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</si>
  <si>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</si>
  <si>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</si>
  <si>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</si>
  <si>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</si>
  <si>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</si>
  <si>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</si>
  <si>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</si>
  <si>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</si>
  <si>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</si>
  <si>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</si>
  <si>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</si>
  <si>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</si>
  <si>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</si>
  <si>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</si>
  <si>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</si>
  <si>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</si>
  <si>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</si>
  <si>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</si>
  <si>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</si>
  <si>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</si>
  <si>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</si>
  <si>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</si>
  <si>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</si>
  <si>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</si>
  <si>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</si>
  <si>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</si>
  <si>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</si>
  <si>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</si>
  <si>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</si>
  <si>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</si>
  <si>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</si>
  <si>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</si>
  <si>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</si>
  <si>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</si>
  <si>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</si>
  <si>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</si>
  <si>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</si>
  <si>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</si>
  <si>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</si>
  <si>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</si>
  <si>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</si>
  <si>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</si>
  <si>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</si>
  <si>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</si>
  <si>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</si>
  <si>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</si>
  <si>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</si>
  <si>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</si>
  <si>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</si>
  <si>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</si>
  <si>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</si>
  <si>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</si>
  <si>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</si>
  <si>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</si>
  <si>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</si>
  <si>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</si>
  <si>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</si>
  <si>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</si>
  <si>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</si>
  <si>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</si>
  <si>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</si>
  <si>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</si>
  <si>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</si>
  <si>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</si>
  <si>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</si>
  <si>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</si>
  <si>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</si>
  <si>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</si>
  <si>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</si>
  <si>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</si>
  <si>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</si>
  <si>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</si>
  <si>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</si>
  <si>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</si>
  <si>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</si>
  <si>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</si>
  <si>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</si>
  <si>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</si>
  <si>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</si>
  <si>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</si>
  <si>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</si>
  <si>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</si>
  <si>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</si>
  <si>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</si>
  <si>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</si>
  <si>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</si>
  <si>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</si>
  <si>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</si>
  <si>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</si>
  <si>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</si>
  <si>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</si>
  <si>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</si>
  <si>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</si>
  <si>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</si>
  <si>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</si>
  <si>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</si>
  <si>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</si>
  <si>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</si>
  <si>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</si>
  <si>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</si>
  <si>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</si>
  <si>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</si>
  <si>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</si>
  <si>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</si>
  <si>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</si>
  <si>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</si>
  <si>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</si>
  <si>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</si>
  <si>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</si>
  <si>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</si>
  <si>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</si>
  <si>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</si>
  <si>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</si>
  <si>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</si>
  <si>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</si>
  <si>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</si>
  <si>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</si>
  <si>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</si>
  <si>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</si>
  <si>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</si>
  <si>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</si>
  <si>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</si>
  <si>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</si>
  <si>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</si>
  <si>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</si>
  <si>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</si>
  <si>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</si>
  <si>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</si>
  <si>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</si>
  <si>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</si>
  <si>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</si>
  <si>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</si>
  <si>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</si>
  <si>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</si>
  <si>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</si>
  <si>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</si>
  <si>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</si>
  <si>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</si>
  <si>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</si>
  <si>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</si>
  <si>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</si>
  <si>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</si>
  <si>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</si>
  <si>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</si>
  <si>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</si>
  <si>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</si>
  <si>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</si>
  <si>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</si>
  <si>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</si>
  <si>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</si>
  <si>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</si>
  <si>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</si>
  <si>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</si>
  <si>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</si>
  <si>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</si>
  <si>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</si>
  <si>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</si>
  <si>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</si>
  <si>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</si>
  <si>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</si>
  <si>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</si>
  <si>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</si>
  <si>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</si>
  <si>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</si>
  <si>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</si>
  <si>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</si>
  <si>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</si>
  <si>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</si>
  <si>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</si>
  <si>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</si>
  <si>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</si>
  <si>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</si>
  <si>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</si>
  <si>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</si>
  <si>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</si>
  <si>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</si>
  <si>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</si>
  <si>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</si>
  <si>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</si>
  <si>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</si>
  <si>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</si>
  <si>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</si>
  <si>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</si>
  <si>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</si>
  <si>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</si>
  <si>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</si>
  <si>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</si>
  <si>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</si>
  <si>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</si>
  <si>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</si>
  <si>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</si>
  <si>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</si>
  <si>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</si>
  <si>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</si>
  <si>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</si>
  <si>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</si>
  <si>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</si>
  <si>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</si>
  <si>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</si>
  <si>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</si>
  <si>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</si>
  <si>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</si>
  <si>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</si>
  <si>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</si>
  <si>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</si>
  <si>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</si>
  <si>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</si>
  <si>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</si>
  <si>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</si>
  <si>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</si>
  <si>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</si>
  <si>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</si>
  <si>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</si>
  <si>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</si>
  <si>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</si>
  <si>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</si>
  <si>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</si>
  <si>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</si>
  <si>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</si>
  <si>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</si>
  <si>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</si>
  <si>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</si>
  <si>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</si>
  <si>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</si>
  <si>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</si>
  <si>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</si>
  <si>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</si>
  <si>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</si>
  <si>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</si>
  <si>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</si>
  <si>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</si>
  <si>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</si>
  <si>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</si>
  <si>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</si>
  <si>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</si>
  <si>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</si>
  <si>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</si>
  <si>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</si>
  <si>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</si>
  <si>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</si>
  <si>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</si>
  <si>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</si>
  <si>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</si>
  <si>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</si>
  <si>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</si>
  <si>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</si>
  <si>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</si>
  <si>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</si>
  <si>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</si>
  <si>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</si>
  <si>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</si>
  <si>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</si>
  <si>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</si>
  <si>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</si>
  <si>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</si>
  <si>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</si>
  <si>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</si>
  <si>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</si>
  <si>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</si>
  <si>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</si>
  <si>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</si>
  <si>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</si>
  <si>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</si>
  <si>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</si>
  <si>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</si>
  <si>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</si>
  <si>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</si>
  <si>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</si>
  <si>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</si>
  <si>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</si>
  <si>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</si>
  <si>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</si>
  <si>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</si>
  <si>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</si>
  <si>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</si>
  <si>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</si>
  <si>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</si>
  <si>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</si>
  <si>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</si>
  <si>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</si>
  <si>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</si>
  <si>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</si>
  <si>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</si>
  <si>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</si>
  <si>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</si>
  <si>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</si>
  <si>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</si>
  <si>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</si>
  <si>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</si>
  <si>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</si>
  <si>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</si>
  <si>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</si>
  <si>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</si>
  <si>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</si>
  <si>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</si>
  <si>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</si>
  <si>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</si>
  <si>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</si>
  <si>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</si>
  <si>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</si>
  <si>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</si>
  <si>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</si>
  <si>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</si>
  <si>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</si>
  <si>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</si>
  <si>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</si>
  <si>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</si>
  <si>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</si>
  <si>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</si>
  <si>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</si>
  <si>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</si>
  <si>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</si>
  <si>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</si>
  <si>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</si>
  <si>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</si>
  <si>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</si>
  <si>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</si>
  <si>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</si>
  <si>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</si>
  <si>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</si>
  <si>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</si>
  <si>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</si>
  <si>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</si>
  <si>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</si>
  <si>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</si>
  <si>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</si>
  <si>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</si>
  <si>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</si>
  <si>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</si>
  <si>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</si>
  <si>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</si>
  <si>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</si>
  <si>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</si>
  <si>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</si>
  <si>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</si>
  <si>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</si>
  <si>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</si>
  <si>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</si>
  <si>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</si>
  <si>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</si>
  <si>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</si>
  <si>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</si>
  <si>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</si>
  <si>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</si>
  <si>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</si>
  <si>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</si>
  <si>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</si>
  <si>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</si>
  <si>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</si>
  <si>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</si>
  <si>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</si>
  <si>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</si>
  <si>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</si>
  <si>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</si>
  <si>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</si>
  <si>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</si>
  <si>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</si>
  <si>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</si>
  <si>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</si>
  <si>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</si>
  <si>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</si>
  <si>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</si>
  <si>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</si>
  <si>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</si>
  <si>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</si>
  <si>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</si>
  <si>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</si>
  <si>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</si>
  <si>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</si>
  <si>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</si>
  <si>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</si>
  <si>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</si>
  <si>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</si>
  <si>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</si>
  <si>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</si>
  <si>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</si>
  <si>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</si>
  <si>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</si>
  <si>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</si>
  <si>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</si>
  <si>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</si>
  <si>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</si>
  <si>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</si>
  <si>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</si>
  <si>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</si>
  <si>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</si>
  <si>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</si>
  <si>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</si>
  <si>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</si>
  <si>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</si>
  <si>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</si>
  <si>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</si>
  <si>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</si>
  <si>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</si>
  <si>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</si>
  <si>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</si>
  <si>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</si>
  <si>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</si>
  <si>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</si>
  <si>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</si>
  <si>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</si>
  <si>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</si>
  <si>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</si>
  <si>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</si>
  <si>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</si>
  <si>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</si>
  <si>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</si>
  <si>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</si>
  <si>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</si>
  <si>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</si>
  <si>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</si>
  <si>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</si>
  <si>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</si>
  <si>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</si>
  <si>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</si>
  <si>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</si>
  <si>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</si>
  <si>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</si>
  <si>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</si>
  <si>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</si>
  <si>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</si>
  <si>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</si>
  <si>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</si>
  <si>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</si>
  <si>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</si>
  <si>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</si>
  <si>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</si>
  <si>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</si>
  <si>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</si>
  <si>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</si>
  <si>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</si>
  <si>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</si>
  <si>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</si>
  <si>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</si>
  <si>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</si>
  <si>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</si>
  <si>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</si>
  <si>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</si>
  <si>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</si>
  <si>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</si>
  <si>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</si>
  <si>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</si>
  <si>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</si>
  <si>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</si>
  <si>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</si>
  <si>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</si>
  <si>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</si>
  <si>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</si>
  <si>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</si>
  <si>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</si>
  <si>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</si>
  <si>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</si>
  <si>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</si>
  <si>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</si>
  <si>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</si>
  <si>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</si>
  <si>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</si>
  <si>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</si>
  <si>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</si>
  <si>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</si>
  <si>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</si>
  <si>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</si>
  <si>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</si>
  <si>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</si>
  <si>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</si>
  <si>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</si>
  <si>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</si>
  <si>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</si>
  <si>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</si>
  <si>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</si>
  <si>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</si>
  <si>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</si>
  <si>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</si>
  <si>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</si>
  <si>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</si>
  <si>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</si>
  <si>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</si>
  <si>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</si>
  <si>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</si>
  <si>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</si>
  <si>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</si>
  <si>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</si>
  <si>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</si>
  <si>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</si>
  <si>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</si>
  <si>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</si>
  <si>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</si>
  <si>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</si>
  <si>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</si>
  <si>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</si>
  <si>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</si>
  <si>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</si>
  <si>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</si>
  <si>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</si>
  <si>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</si>
  <si>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</si>
  <si>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</si>
  <si>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</si>
  <si>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</si>
  <si>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</si>
  <si>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</si>
  <si>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</si>
  <si>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</si>
  <si>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</si>
  <si>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</si>
  <si>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</si>
  <si>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</si>
  <si>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</si>
  <si>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</si>
  <si>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</si>
  <si>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</si>
  <si>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</si>
  <si>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</si>
  <si>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</si>
  <si>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</si>
  <si>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</si>
  <si>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</si>
  <si>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</si>
  <si>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</si>
  <si>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</si>
  <si>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</si>
  <si>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</si>
  <si>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</si>
  <si>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</si>
  <si>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</si>
  <si>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</si>
  <si>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</si>
  <si>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</si>
  <si>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</si>
  <si>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</si>
  <si>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</si>
  <si>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</si>
  <si>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</si>
  <si>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</si>
  <si>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</si>
  <si>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</si>
  <si>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</si>
  <si>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</si>
  <si>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</si>
  <si>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</si>
  <si>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</si>
  <si>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</si>
  <si>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</si>
  <si>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</si>
  <si>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</si>
  <si>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</si>
  <si>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</si>
  <si>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</si>
  <si>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</si>
  <si>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</si>
  <si>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</si>
  <si>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</si>
  <si>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</si>
  <si>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</si>
  <si>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</si>
  <si>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</si>
  <si>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</si>
  <si>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</si>
  <si>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</si>
  <si>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</si>
  <si>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</si>
  <si>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</si>
  <si>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</si>
  <si>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</si>
  <si>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</si>
  <si>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</si>
  <si>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</si>
  <si>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</si>
  <si>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</si>
  <si>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</si>
  <si>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</si>
  <si>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</si>
  <si>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</si>
  <si>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</si>
  <si>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</si>
  <si>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</si>
  <si>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</si>
  <si>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</si>
  <si>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</si>
  <si>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</si>
  <si>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</si>
  <si>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</si>
  <si>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</si>
  <si>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</si>
  <si>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</si>
  <si>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</si>
  <si>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</si>
  <si>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</si>
  <si>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</si>
  <si>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</si>
  <si>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</si>
  <si>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</si>
  <si>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</si>
  <si>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</si>
  <si>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</si>
  <si>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</si>
  <si>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</si>
  <si>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</si>
  <si>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</si>
  <si>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</si>
  <si>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</si>
  <si>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</si>
  <si>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</si>
  <si>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</si>
  <si>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</si>
  <si>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</si>
  <si>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</si>
  <si>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</si>
  <si>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</si>
  <si>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</si>
  <si>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</si>
  <si>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</si>
  <si>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</si>
  <si>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</si>
  <si>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</si>
  <si>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</si>
  <si>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</si>
  <si>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</si>
  <si>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</si>
  <si>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</si>
  <si>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</si>
  <si>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</si>
  <si>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</si>
  <si>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</si>
  <si>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</si>
  <si>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</si>
  <si>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</si>
  <si>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</si>
  <si>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</si>
  <si>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</si>
  <si>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</si>
  <si>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</si>
  <si>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</si>
  <si>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</si>
  <si>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</si>
  <si>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</si>
  <si>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</si>
  <si>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</si>
  <si>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</si>
  <si>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</si>
  <si>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</si>
  <si>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</si>
  <si>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</si>
  <si>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</si>
  <si>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</si>
  <si>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</si>
  <si>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</si>
  <si>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</si>
  <si>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</si>
  <si>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</si>
  <si>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</si>
  <si>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</si>
  <si>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</si>
  <si>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</si>
  <si>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</si>
  <si>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</si>
  <si>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</si>
  <si>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</si>
  <si>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</si>
  <si>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</si>
  <si>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</si>
  <si>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</si>
  <si>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</si>
  <si>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</si>
  <si>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</si>
  <si>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</si>
  <si>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</si>
  <si>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</si>
  <si>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</si>
  <si>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</si>
  <si>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</si>
  <si>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</si>
  <si>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</si>
  <si>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</si>
  <si>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</si>
  <si>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</si>
  <si>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</si>
  <si>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</si>
  <si>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</si>
  <si>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</si>
  <si>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</si>
  <si>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</si>
  <si>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</si>
  <si>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</si>
  <si>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</si>
  <si>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</si>
  <si>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</si>
  <si>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</si>
  <si>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</si>
  <si>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</si>
  <si>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</si>
  <si>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</si>
  <si>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</si>
  <si>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</si>
  <si>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</si>
  <si>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</si>
  <si>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</si>
  <si>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</si>
  <si>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</si>
  <si>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</si>
  <si>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</si>
  <si>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</si>
  <si>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</si>
  <si>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</si>
  <si>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</si>
  <si>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</si>
  <si>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</si>
  <si>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</si>
  <si>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</si>
  <si>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</si>
  <si>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</si>
  <si>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</si>
  <si>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</si>
  <si>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</si>
  <si>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</si>
  <si>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</si>
  <si>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</si>
  <si>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</si>
  <si>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</si>
  <si>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</si>
  <si>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</si>
  <si>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</si>
  <si>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</si>
  <si>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</si>
  <si>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</si>
  <si>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</si>
  <si>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</si>
  <si>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</si>
  <si>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</si>
  <si>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</si>
  <si>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</si>
  <si>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</si>
  <si>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</si>
  <si>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</si>
  <si>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</si>
  <si>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</si>
  <si>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</si>
  <si>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</si>
  <si>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</si>
  <si>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</si>
  <si>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</si>
  <si>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</si>
  <si>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</si>
  <si>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</si>
  <si>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</si>
  <si>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</si>
  <si>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</si>
  <si>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</si>
  <si>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</si>
  <si>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</si>
  <si>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</si>
  <si>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</si>
  <si>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</si>
  <si>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</si>
  <si>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</si>
  <si>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</si>
  <si>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</si>
  <si>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</si>
  <si>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</si>
  <si>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</si>
  <si>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</si>
  <si>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</si>
  <si>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</si>
  <si>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</si>
  <si>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</si>
  <si>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</si>
  <si>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</si>
  <si>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</si>
  <si>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</si>
  <si>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</si>
  <si>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</si>
  <si>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</si>
  <si>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</si>
  <si>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</si>
  <si>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</si>
  <si>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</si>
  <si>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</si>
  <si>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</si>
  <si>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</si>
  <si>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</si>
  <si>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</si>
  <si>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</si>
  <si>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</si>
  <si>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</si>
  <si>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</si>
  <si>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</si>
  <si>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</si>
  <si>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</si>
  <si>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</si>
  <si>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</si>
  <si>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</si>
  <si>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</si>
  <si>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</si>
  <si>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</si>
  <si>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</si>
  <si>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</si>
  <si>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</si>
  <si>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</si>
  <si>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</si>
  <si>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</si>
  <si>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</si>
  <si>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</si>
  <si>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</si>
  <si>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</si>
  <si>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</si>
  <si>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</si>
  <si>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</si>
  <si>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</si>
  <si>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</si>
  <si>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</si>
  <si>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</si>
  <si>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</si>
  <si>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</si>
  <si>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</si>
  <si>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</si>
  <si>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</si>
  <si>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</si>
  <si>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</si>
  <si>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</si>
  <si>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</si>
  <si>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</si>
  <si>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</si>
  <si>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</si>
  <si>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</si>
  <si>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</si>
  <si>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</si>
  <si>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</si>
  <si>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</si>
  <si>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</si>
  <si>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</si>
  <si>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</si>
  <si>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</si>
  <si>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</si>
  <si>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</si>
  <si>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</si>
  <si>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</si>
  <si>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</si>
  <si>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</si>
  <si>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</si>
  <si>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</si>
  <si>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</si>
  <si>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</si>
  <si>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</si>
  <si>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</si>
  <si>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</si>
  <si>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</si>
  <si>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</si>
  <si>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</si>
  <si>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</si>
  <si>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</si>
  <si>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</si>
  <si>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</si>
  <si>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</si>
  <si>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</si>
  <si>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</si>
  <si>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</si>
  <si>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</si>
  <si>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</si>
  <si>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</si>
  <si>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</si>
  <si>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</si>
  <si>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</si>
  <si>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</si>
  <si>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</si>
  <si>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</si>
  <si>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</si>
  <si>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</si>
  <si>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</si>
  <si>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</si>
  <si>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</si>
  <si>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</si>
  <si>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</si>
  <si>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</si>
  <si>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</si>
  <si>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</si>
  <si>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</si>
  <si>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</si>
  <si>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</si>
  <si>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</si>
  <si>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</si>
  <si>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</si>
  <si>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</si>
  <si>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</si>
  <si>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</si>
  <si>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</si>
  <si>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</si>
  <si>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</si>
  <si>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</si>
  <si>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</si>
  <si>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</si>
  <si>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</si>
  <si>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</si>
  <si>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</si>
  <si>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</si>
  <si>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</si>
  <si>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</si>
  <si>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</si>
  <si>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</si>
  <si>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</si>
  <si>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</si>
  <si>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</si>
  <si>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</si>
  <si>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</si>
  <si>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</si>
  <si>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</si>
  <si>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</si>
  <si>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</si>
  <si>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</si>
  <si>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</si>
  <si>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</si>
  <si>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</si>
  <si>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</si>
  <si>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</si>
  <si>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</si>
  <si>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</si>
  <si>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</si>
  <si>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</si>
  <si>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</si>
  <si>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</si>
  <si>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</si>
  <si>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</si>
  <si>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</si>
  <si>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</si>
  <si>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</si>
  <si>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</si>
  <si>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</si>
  <si>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</si>
  <si>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</si>
  <si>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</si>
  <si>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</si>
  <si>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</si>
  <si>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</si>
  <si>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</si>
  <si>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</si>
  <si>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</si>
  <si>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</si>
  <si>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</si>
  <si>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</si>
  <si>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</si>
  <si>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</si>
  <si>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</si>
  <si>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</si>
  <si>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</si>
  <si>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</si>
  <si>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</si>
  <si>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</si>
  <si>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</si>
  <si>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</si>
  <si>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</si>
  <si>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</si>
  <si>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</si>
  <si>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</si>
  <si>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</si>
  <si>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</si>
  <si>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</si>
  <si>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</si>
  <si>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</si>
  <si>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</si>
  <si>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</si>
  <si>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</si>
  <si>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</si>
  <si>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</si>
  <si>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</si>
  <si>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</si>
  <si>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</si>
  <si>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</si>
  <si>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</si>
  <si>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</si>
  <si>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</si>
  <si>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</si>
  <si>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</si>
  <si>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</si>
  <si>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</si>
  <si>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</si>
  <si>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</si>
  <si>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</si>
  <si>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</si>
  <si>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</si>
  <si>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</si>
  <si>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</si>
  <si>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</si>
  <si>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</si>
  <si>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</si>
  <si>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</si>
  <si>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</si>
  <si>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</si>
  <si>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</si>
  <si>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</si>
  <si>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</si>
  <si>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</si>
  <si>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</si>
  <si>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</si>
  <si>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</si>
  <si>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</si>
  <si>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</si>
  <si>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</si>
  <si>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</si>
  <si>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</si>
  <si>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</si>
  <si>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</si>
  <si>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</si>
  <si>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</si>
  <si>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</si>
  <si>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</si>
  <si>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</si>
  <si>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</si>
  <si>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</si>
  <si>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</si>
  <si>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</si>
  <si>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</si>
  <si>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</si>
  <si>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</si>
  <si>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</si>
  <si>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</si>
  <si>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</si>
  <si>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</si>
  <si>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</si>
  <si>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</si>
  <si>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</si>
  <si>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</si>
  <si>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</si>
  <si>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</si>
  <si>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</si>
  <si>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</si>
  <si>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</si>
  <si>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</si>
  <si>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</si>
  <si>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</si>
  <si>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</si>
  <si>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</si>
  <si>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</si>
  <si>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</si>
  <si>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</si>
  <si>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</si>
  <si>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</si>
  <si>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</si>
  <si>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</si>
  <si>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</si>
  <si>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</si>
  <si>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</si>
  <si>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</si>
  <si>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</si>
  <si>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</si>
  <si>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</si>
  <si>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</si>
  <si>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</si>
  <si>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</si>
  <si>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</si>
  <si>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</si>
  <si>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</si>
  <si>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</si>
  <si>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</si>
  <si>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</si>
  <si>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</si>
  <si>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</si>
  <si>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</si>
  <si>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</si>
  <si>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</si>
  <si>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</si>
  <si>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</si>
  <si>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</si>
  <si>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</si>
  <si>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</si>
  <si>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</si>
  <si>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</si>
  <si>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</si>
  <si>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</si>
  <si>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</si>
  <si>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</si>
  <si>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</si>
  <si>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</si>
  <si>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</si>
  <si>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</si>
  <si>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</si>
  <si>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</si>
  <si>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</si>
  <si>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</si>
  <si>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</si>
  <si>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</si>
  <si>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</si>
  <si>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</si>
  <si>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</si>
  <si>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</si>
  <si>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</si>
  <si>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</si>
  <si>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</si>
  <si>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</si>
  <si>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</si>
  <si>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</si>
  <si>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</si>
  <si>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</si>
  <si>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</si>
  <si>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</si>
  <si>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</si>
  <si>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</si>
  <si>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</si>
  <si>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</si>
  <si>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</si>
  <si>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</si>
  <si>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</si>
  <si>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</si>
  <si>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</si>
  <si>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</si>
  <si>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</si>
  <si>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</si>
  <si>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</si>
  <si>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</si>
  <si>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</si>
  <si>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</si>
  <si>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</si>
  <si>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</si>
  <si>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</si>
  <si>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</si>
  <si>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</si>
  <si>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</si>
  <si>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</si>
  <si>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</si>
  <si>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</si>
  <si>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</si>
  <si>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</si>
  <si>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</si>
  <si>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</si>
  <si>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</si>
  <si>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</si>
  <si>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</si>
  <si>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</si>
  <si>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</si>
  <si>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</si>
  <si>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</si>
  <si>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</si>
  <si>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</si>
  <si>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</si>
  <si>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</si>
  <si>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</si>
  <si>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</si>
  <si>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</si>
  <si>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</si>
  <si>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</si>
  <si>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</si>
  <si>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</si>
  <si>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</si>
  <si>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</si>
  <si>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</si>
  <si>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</si>
  <si>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</si>
  <si>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</si>
  <si>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</si>
  <si>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</si>
  <si>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</si>
  <si>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</si>
  <si>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</si>
  <si>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</si>
  <si>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</si>
  <si>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</si>
  <si>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</si>
  <si>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</si>
  <si>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</si>
  <si>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</si>
  <si>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</si>
  <si>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</si>
  <si>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</si>
  <si>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</si>
  <si>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</si>
  <si>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</si>
  <si>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</si>
  <si>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</si>
  <si>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</si>
  <si>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</si>
  <si>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</si>
  <si>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</si>
  <si>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</si>
  <si>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</si>
  <si>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</si>
  <si>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</si>
  <si>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</si>
  <si>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</si>
  <si>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</si>
  <si>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</si>
  <si>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</si>
  <si>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</si>
  <si>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</si>
  <si>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</si>
  <si>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</si>
  <si>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</si>
  <si>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</si>
  <si>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</si>
  <si>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</si>
  <si>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</si>
  <si>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</si>
  <si>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</si>
  <si>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</si>
  <si>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</si>
  <si>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</si>
  <si>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</si>
  <si>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</si>
  <si>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</si>
  <si>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</si>
  <si>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</si>
  <si>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</si>
  <si>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</si>
  <si>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</si>
  <si>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</si>
  <si>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</si>
  <si>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</si>
  <si>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</si>
  <si>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</si>
  <si>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</si>
  <si>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</si>
  <si>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</si>
  <si>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</si>
  <si>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</si>
  <si>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</si>
  <si>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</si>
  <si>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</si>
  <si>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</si>
  <si>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</si>
  <si>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</si>
  <si>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</si>
  <si>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</si>
  <si>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</si>
  <si>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</si>
  <si>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</si>
  <si>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</si>
  <si>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</si>
  <si>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</si>
  <si>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</si>
  <si>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</si>
  <si>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</si>
  <si>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</si>
  <si>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</si>
  <si>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</si>
  <si>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</si>
  <si>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</si>
  <si>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</si>
  <si>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</si>
  <si>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</si>
  <si>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</si>
  <si>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</si>
  <si>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</si>
  <si>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</si>
  <si>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</si>
  <si>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</si>
  <si>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</si>
  <si>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</si>
  <si>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</si>
  <si>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</si>
  <si>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</si>
  <si>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</si>
  <si>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</si>
  <si>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</si>
  <si>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</si>
  <si>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</si>
  <si>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</si>
  <si>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</si>
  <si>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</si>
  <si>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</si>
  <si>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</si>
  <si>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</si>
  <si>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</si>
  <si>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</si>
  <si>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</si>
  <si>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</si>
  <si>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</si>
  <si>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</si>
  <si>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</si>
  <si>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</si>
  <si>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</si>
  <si>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</si>
  <si>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</si>
  <si>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</si>
  <si>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</si>
  <si>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</si>
  <si>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</si>
  <si>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</si>
  <si>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</si>
  <si>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</si>
  <si>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</si>
  <si>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</si>
  <si>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</si>
  <si>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</si>
  <si>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</si>
  <si>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</si>
  <si>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</si>
  <si>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</si>
  <si>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</si>
  <si>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</si>
  <si>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</si>
  <si>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</si>
  <si>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</si>
  <si>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</si>
  <si>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</si>
  <si>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</si>
  <si>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</si>
  <si>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</si>
  <si>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</si>
  <si>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</si>
  <si>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</si>
  <si>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</si>
  <si>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</si>
  <si>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</si>
  <si>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</si>
  <si>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</si>
  <si>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</si>
  <si>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</si>
  <si>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</si>
  <si>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</si>
  <si>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</si>
  <si>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</si>
  <si>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</si>
  <si>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</si>
  <si>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</si>
  <si>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</si>
  <si>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</si>
  <si>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</si>
  <si>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</si>
  <si>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</si>
  <si>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</si>
  <si>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</si>
  <si>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</si>
  <si>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</si>
  <si>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</si>
  <si>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</si>
  <si>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</si>
  <si>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</si>
  <si>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</si>
  <si>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</si>
  <si>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</si>
  <si>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</si>
  <si>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</si>
  <si>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</si>
  <si>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</si>
  <si>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</si>
  <si>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</si>
  <si>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</si>
  <si>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</si>
  <si>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</si>
  <si>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</si>
  <si>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</si>
  <si>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</si>
  <si>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</si>
  <si>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</si>
  <si>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</si>
  <si>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</si>
  <si>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</si>
  <si>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</si>
  <si>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</si>
  <si>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</si>
  <si>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</si>
  <si>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</si>
  <si>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</si>
  <si>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</si>
  <si>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</si>
  <si>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</si>
  <si>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</si>
  <si>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</si>
  <si>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</si>
  <si>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</si>
  <si>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</si>
  <si>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</si>
  <si>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</si>
  <si>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</si>
  <si>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</si>
  <si>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</si>
  <si>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</si>
  <si>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</si>
  <si>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</si>
  <si>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</si>
  <si>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</si>
  <si>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</si>
  <si>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</si>
  <si>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</si>
  <si>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</si>
  <si>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</si>
  <si>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</si>
  <si>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</si>
  <si>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</si>
  <si>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</si>
  <si>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</si>
  <si>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</si>
  <si>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</si>
  <si>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</si>
  <si>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</si>
  <si>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</si>
  <si>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</si>
  <si>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</si>
  <si>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</si>
  <si>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</si>
  <si>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</si>
  <si>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</si>
  <si>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</si>
  <si>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</si>
  <si>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</si>
  <si>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</si>
  <si>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</si>
  <si>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</si>
  <si>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</si>
  <si>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</si>
  <si>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</si>
  <si>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</si>
  <si>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</si>
  <si>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</si>
  <si>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</si>
  <si>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</si>
  <si>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</si>
  <si>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</si>
  <si>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</si>
  <si>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</si>
  <si>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</si>
  <si>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</si>
  <si>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</si>
  <si>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</si>
  <si>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</si>
  <si>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</si>
  <si>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</si>
  <si>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</si>
  <si>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</si>
  <si>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</si>
  <si>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</si>
  <si>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</si>
  <si>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</si>
  <si>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</si>
  <si>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</si>
  <si>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</si>
  <si>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</si>
  <si>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</si>
  <si>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</si>
  <si>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</si>
  <si>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</si>
  <si>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</si>
  <si>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</si>
  <si>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</si>
  <si>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</si>
  <si>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</si>
  <si>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</si>
  <si>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</si>
  <si>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</si>
  <si>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</si>
  <si>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</si>
  <si>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</si>
  <si>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</si>
  <si>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</si>
  <si>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</si>
  <si>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</si>
  <si>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</si>
  <si>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</si>
  <si>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</si>
  <si>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</si>
  <si>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</si>
  <si>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</si>
  <si>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</si>
  <si>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</si>
  <si>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</si>
  <si>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</si>
  <si>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</si>
  <si>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</si>
  <si>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</si>
  <si>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</si>
  <si>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</si>
  <si>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</si>
  <si>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</si>
  <si>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</si>
  <si>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</si>
  <si>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</si>
  <si>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</si>
  <si>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</si>
  <si>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</si>
  <si>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</si>
  <si>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</si>
  <si>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</si>
  <si>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</si>
  <si>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</si>
  <si>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</si>
  <si>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</si>
  <si>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</si>
  <si>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</si>
  <si>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</si>
  <si>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</si>
  <si>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</si>
  <si>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</si>
  <si>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</si>
  <si>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</si>
  <si>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</si>
  <si>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</si>
  <si>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</si>
  <si>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</si>
  <si>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</si>
  <si>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</si>
  <si>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</si>
  <si>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</si>
  <si>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</si>
  <si>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</si>
  <si>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</si>
  <si>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</si>
  <si>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</si>
  <si>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</si>
  <si>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</si>
  <si>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</si>
  <si>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</si>
  <si>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</si>
  <si>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</si>
  <si>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</si>
  <si>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</si>
  <si>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</si>
  <si>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</si>
  <si>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</si>
  <si>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</si>
  <si>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</si>
  <si>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</si>
  <si>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</si>
  <si>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</si>
  <si>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</si>
  <si>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</si>
  <si>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</si>
  <si>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</si>
  <si>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</si>
  <si>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</si>
  <si>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</si>
  <si>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</si>
  <si>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</si>
  <si>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</si>
  <si>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</si>
  <si>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</si>
  <si>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</si>
  <si>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</si>
  <si>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</si>
  <si>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</si>
  <si>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</si>
  <si>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</si>
  <si>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</si>
  <si>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</si>
  <si>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</si>
  <si>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</si>
  <si>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</si>
  <si>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</si>
  <si>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</si>
  <si>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</si>
  <si>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</si>
  <si>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</si>
  <si>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</si>
  <si>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</si>
  <si>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</si>
  <si>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</si>
  <si>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</si>
  <si>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</si>
  <si>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</si>
  <si>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</si>
  <si>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</si>
  <si>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</si>
  <si>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</si>
  <si>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</si>
  <si>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</si>
  <si>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</si>
  <si>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</si>
  <si>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</si>
  <si>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</si>
  <si>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</si>
  <si>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</si>
  <si>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</si>
  <si>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</si>
  <si>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</si>
  <si>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</si>
  <si>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</si>
  <si>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</si>
  <si>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</si>
  <si>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</si>
  <si>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</si>
  <si>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</si>
  <si>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</si>
  <si>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</si>
  <si>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</si>
  <si>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</si>
  <si>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</si>
  <si>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</si>
  <si>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</si>
  <si>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</si>
  <si>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</si>
  <si>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</si>
  <si>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</si>
  <si>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</si>
  <si>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</si>
  <si>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</si>
  <si>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</si>
  <si>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</si>
  <si>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</si>
  <si>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</si>
  <si>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</si>
  <si>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</si>
  <si>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</si>
  <si>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</si>
  <si>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</si>
  <si>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</si>
  <si>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</si>
  <si>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</si>
  <si>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</si>
  <si>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</si>
  <si>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</si>
  <si>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</si>
  <si>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</si>
  <si>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</si>
  <si>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</si>
  <si>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</si>
  <si>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</si>
  <si>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</si>
  <si>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</si>
  <si>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</si>
  <si>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</si>
  <si>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</si>
  <si>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</si>
  <si>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</si>
  <si>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</si>
  <si>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</si>
  <si>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</si>
  <si>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</si>
  <si>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</si>
  <si>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</si>
  <si>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</si>
  <si>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</si>
  <si>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</si>
  <si>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</si>
  <si>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</si>
  <si>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</si>
  <si>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</si>
  <si>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</si>
  <si>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</si>
  <si>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</si>
  <si>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</si>
  <si>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</si>
  <si>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</si>
  <si>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</si>
  <si>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</si>
  <si>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</si>
  <si>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</si>
  <si>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</si>
  <si>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</si>
  <si>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</si>
  <si>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</si>
  <si>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</si>
  <si>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</si>
  <si>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</si>
  <si>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</si>
  <si>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</si>
  <si>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</si>
  <si>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</si>
  <si>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</si>
  <si>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</si>
  <si>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</si>
  <si>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</si>
  <si>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</si>
  <si>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</si>
  <si>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</si>
  <si>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</si>
  <si>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</si>
  <si>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</si>
  <si>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</si>
  <si>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</si>
  <si>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</si>
  <si>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</si>
  <si>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</si>
  <si>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</si>
  <si>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</si>
  <si>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</si>
  <si>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</si>
  <si>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</si>
  <si>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</si>
  <si>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</si>
  <si>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</si>
  <si>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</si>
  <si>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</si>
  <si>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</si>
  <si>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</si>
  <si>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</si>
  <si>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</si>
  <si>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</si>
  <si>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</si>
  <si>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</si>
  <si>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</si>
  <si>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</si>
  <si>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</si>
  <si>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</si>
  <si>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</si>
  <si>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</si>
  <si>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</si>
  <si>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</si>
  <si>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</si>
  <si>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</si>
  <si>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</si>
  <si>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</si>
  <si>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</si>
  <si>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</si>
  <si>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</si>
  <si>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</si>
  <si>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</si>
  <si>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</si>
  <si>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</si>
  <si>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</si>
  <si>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</si>
  <si>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</si>
  <si>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</si>
  <si>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</si>
  <si>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</si>
  <si>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</si>
  <si>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</si>
  <si>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</si>
  <si>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</si>
  <si>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</si>
  <si>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</si>
  <si>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</si>
  <si>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</si>
  <si>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</si>
  <si>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</si>
  <si>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</si>
  <si>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</si>
  <si>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</si>
  <si>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</si>
  <si>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</si>
  <si>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</si>
  <si>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</si>
  <si>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</si>
  <si>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</si>
  <si>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</si>
  <si>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</si>
  <si>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</si>
  <si>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</si>
  <si>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</si>
  <si>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</si>
  <si>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</si>
  <si>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</si>
  <si>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</si>
  <si>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</si>
  <si>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</si>
  <si>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</si>
  <si>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</si>
  <si>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</si>
  <si>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</si>
  <si>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</si>
  <si>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</si>
  <si>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</si>
  <si>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</si>
  <si>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</si>
  <si>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</si>
  <si>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</si>
  <si>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</si>
  <si>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</si>
  <si>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</si>
  <si>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</si>
  <si>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</si>
  <si>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</si>
  <si>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</si>
  <si>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</si>
  <si>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</si>
  <si>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</si>
  <si>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</si>
  <si>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</si>
  <si>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</si>
  <si>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</si>
  <si>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</si>
  <si>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</si>
  <si>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</si>
  <si>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</si>
  <si>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</si>
  <si>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</si>
  <si>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</si>
  <si>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</si>
  <si>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</si>
  <si>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</si>
  <si>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</si>
  <si>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</si>
  <si>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</si>
  <si>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</si>
  <si>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</si>
  <si>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</si>
  <si>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</si>
  <si>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</si>
  <si>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</si>
  <si>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</si>
  <si>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</si>
  <si>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</si>
  <si>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</si>
  <si>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</si>
  <si>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</si>
  <si>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</si>
  <si>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</si>
  <si>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</si>
  <si>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</si>
  <si>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</si>
  <si>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</si>
  <si>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</si>
  <si>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</si>
  <si>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</si>
  <si>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</si>
  <si>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</si>
  <si>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</si>
  <si>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</si>
  <si>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</si>
  <si>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</si>
  <si>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</si>
  <si>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</si>
  <si>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</si>
  <si>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</si>
  <si>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</si>
  <si>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</si>
  <si>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</si>
  <si>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</si>
  <si>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</si>
  <si>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</si>
  <si>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</si>
  <si>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</si>
  <si>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</si>
  <si>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</si>
  <si>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</si>
  <si>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</si>
  <si>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</si>
  <si>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</si>
  <si>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</si>
  <si>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</si>
  <si>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</si>
  <si>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</si>
  <si>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</si>
  <si>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</si>
  <si>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</si>
  <si>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</si>
  <si>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</si>
  <si>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</si>
  <si>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</si>
  <si>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</si>
  <si>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</si>
  <si>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</si>
  <si>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</si>
  <si>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</si>
  <si>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</si>
  <si>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</si>
  <si>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</si>
  <si>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</si>
  <si>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</si>
  <si>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</si>
  <si>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</si>
  <si>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</si>
  <si>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</si>
  <si>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</si>
  <si>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</si>
  <si>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</si>
  <si>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</si>
  <si>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</si>
  <si>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</si>
  <si>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</si>
  <si>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</si>
  <si>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</si>
  <si>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</si>
  <si>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</si>
  <si>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</si>
  <si>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</si>
  <si>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</si>
  <si>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</si>
  <si>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</si>
  <si>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</si>
  <si>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</si>
  <si>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</si>
  <si>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</si>
  <si>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</si>
  <si>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</si>
  <si>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</si>
  <si>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</si>
  <si>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</si>
  <si>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</si>
  <si>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</si>
  <si>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</si>
  <si>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</si>
  <si>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</si>
  <si>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</si>
  <si>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</si>
  <si>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</si>
  <si>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</si>
  <si>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</si>
  <si>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</si>
  <si>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</si>
  <si>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</si>
  <si>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</si>
  <si>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</si>
  <si>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</si>
  <si>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</si>
  <si>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</si>
  <si>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</si>
  <si>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</si>
  <si>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</si>
  <si>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</si>
  <si>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</si>
  <si>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</si>
  <si>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</si>
  <si>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</si>
  <si>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</si>
  <si>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</si>
  <si>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</si>
  <si>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</si>
  <si>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</si>
  <si>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</si>
  <si>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</si>
  <si>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</si>
  <si>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</si>
  <si>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</si>
  <si>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</si>
  <si>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</si>
  <si>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</si>
  <si>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</si>
  <si>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</si>
  <si>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</si>
  <si>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</si>
  <si>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</si>
  <si>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</si>
  <si>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</si>
  <si>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</si>
  <si>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</si>
  <si>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</si>
  <si>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</si>
  <si>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</si>
  <si>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</si>
  <si>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</si>
  <si>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</si>
  <si>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</si>
  <si>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</si>
  <si>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</si>
  <si>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</si>
  <si>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</si>
  <si>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</si>
  <si>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</si>
  <si>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</si>
  <si>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</si>
  <si>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</si>
  <si>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</si>
  <si>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</si>
  <si>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</si>
  <si>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</si>
  <si>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</si>
  <si>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</si>
  <si>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</si>
  <si>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</si>
  <si>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</si>
  <si>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</si>
  <si>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</si>
  <si>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</si>
  <si>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</si>
  <si>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</si>
  <si>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</si>
  <si>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</si>
  <si>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</si>
  <si>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</si>
  <si>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</si>
  <si>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</si>
  <si>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</si>
  <si>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</si>
  <si>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</si>
  <si>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</si>
  <si>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</si>
  <si>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</si>
  <si>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</si>
  <si>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</si>
  <si>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</si>
  <si>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</si>
  <si>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</si>
  <si>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</si>
  <si>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</si>
  <si>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</si>
  <si>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</si>
  <si>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</si>
  <si>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</si>
  <si>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</si>
  <si>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</si>
  <si>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</si>
  <si>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</si>
  <si>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</si>
  <si>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</si>
  <si>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</si>
  <si>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</si>
  <si>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</si>
  <si>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</si>
  <si>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</si>
  <si>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</si>
  <si>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</si>
  <si>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</si>
  <si>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</si>
  <si>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</si>
  <si>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</si>
  <si>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</si>
  <si>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</si>
  <si>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</si>
  <si>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</si>
  <si>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</si>
  <si>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</si>
  <si>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</si>
  <si>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</si>
  <si>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</si>
  <si>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</si>
  <si>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</si>
  <si>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</si>
  <si>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</si>
  <si>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</si>
  <si>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</si>
  <si>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</si>
  <si>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</si>
  <si>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</si>
  <si>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</si>
  <si>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</si>
  <si>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</si>
  <si>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</si>
  <si>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</si>
  <si>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</si>
  <si>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</si>
  <si>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</si>
  <si>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</si>
  <si>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</si>
  <si>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</si>
  <si>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</si>
  <si>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</si>
  <si>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</si>
  <si>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</si>
  <si>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</si>
  <si>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</si>
  <si>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</si>
  <si>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</si>
  <si>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</si>
  <si>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</si>
  <si>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</si>
  <si>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</si>
  <si>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</si>
  <si>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</si>
  <si>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</si>
  <si>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</si>
  <si>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</si>
  <si>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</si>
  <si>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</si>
  <si>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</si>
  <si>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</si>
  <si>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</si>
  <si>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</si>
  <si>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</si>
  <si>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</si>
  <si>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</si>
  <si>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</si>
  <si>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</si>
  <si>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</si>
  <si>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</si>
  <si>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</si>
  <si>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</si>
  <si>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</si>
  <si>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</si>
  <si>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</si>
  <si>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</si>
  <si>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</si>
  <si>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</si>
  <si>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</si>
  <si>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</si>
  <si>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</si>
  <si>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</si>
  <si>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</si>
  <si>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</si>
  <si>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</si>
  <si>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</si>
  <si>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</si>
  <si>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</si>
  <si>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</si>
  <si>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</si>
  <si>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</si>
  <si>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</si>
  <si>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</si>
  <si>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</si>
  <si>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</si>
  <si>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</si>
  <si>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</si>
  <si>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</si>
  <si>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</si>
  <si>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</si>
  <si>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</si>
  <si>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</si>
  <si>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</si>
  <si>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</si>
  <si>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</si>
  <si>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</si>
  <si>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</si>
  <si>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</si>
  <si>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</si>
  <si>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</si>
  <si>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</si>
  <si>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</si>
  <si>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</si>
  <si>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</si>
  <si>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</si>
  <si>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</si>
  <si>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</si>
  <si>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</si>
  <si>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</si>
  <si>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</si>
  <si>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</si>
  <si>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</si>
  <si>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</si>
  <si>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</si>
  <si>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</si>
  <si>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</si>
  <si>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</si>
  <si>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</si>
  <si>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</si>
  <si>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</si>
  <si>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</si>
  <si>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</si>
  <si>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</si>
  <si>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</si>
  <si>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</si>
  <si>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</si>
  <si>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</si>
  <si>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</si>
  <si>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</si>
  <si>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</si>
  <si>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</si>
  <si>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</si>
  <si>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</si>
  <si>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</si>
  <si>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</si>
  <si>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</si>
  <si>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</si>
  <si>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</si>
  <si>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</si>
  <si>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</si>
  <si>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</si>
  <si>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</si>
  <si>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</si>
  <si>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</si>
  <si>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</si>
  <si>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</si>
  <si>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</si>
  <si>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</si>
  <si>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</si>
  <si>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</si>
  <si>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</si>
  <si>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</si>
  <si>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</si>
  <si>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</si>
  <si>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</si>
  <si>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</si>
  <si>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</si>
  <si>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</si>
  <si>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</si>
  <si>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</si>
  <si>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</si>
  <si>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</si>
  <si>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</si>
  <si>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</si>
  <si>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</si>
  <si>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</si>
  <si>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</si>
  <si>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</si>
  <si>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</si>
  <si>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</si>
  <si>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</si>
  <si>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</si>
  <si>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</si>
  <si>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</si>
  <si>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</si>
  <si>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</si>
  <si>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</si>
  <si>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</si>
  <si>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</si>
  <si>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</si>
  <si>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</si>
  <si>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</si>
  <si>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</si>
  <si>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</si>
  <si>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</si>
  <si>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</si>
  <si>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</si>
  <si>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</si>
  <si>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</si>
  <si>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</si>
  <si>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</si>
  <si>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</si>
  <si>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</si>
  <si>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</si>
  <si>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</si>
  <si>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</si>
  <si>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</si>
  <si>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</si>
  <si>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</si>
  <si>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</si>
  <si>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</si>
  <si>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</si>
  <si>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</si>
  <si>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</si>
  <si>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</si>
  <si>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</si>
  <si>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</si>
  <si>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</si>
  <si>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</si>
  <si>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</si>
  <si>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</si>
  <si>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</si>
  <si>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</si>
  <si>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</si>
  <si>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</si>
  <si>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</si>
  <si>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</si>
  <si>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</si>
  <si>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</si>
  <si>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</si>
  <si>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</si>
  <si>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</si>
  <si>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</si>
  <si>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</si>
  <si>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</si>
  <si>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</si>
  <si>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</si>
  <si>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</si>
  <si>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</si>
  <si>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</si>
  <si>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</si>
  <si>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</si>
  <si>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</si>
  <si>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</si>
  <si>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</si>
  <si>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</si>
  <si>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</si>
  <si>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</si>
  <si>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</si>
  <si>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</si>
  <si>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</si>
  <si>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</si>
  <si>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</si>
  <si>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</si>
  <si>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</si>
  <si>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</si>
  <si>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</si>
  <si>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</si>
  <si>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</si>
  <si>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</si>
  <si>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</si>
  <si>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</si>
  <si>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</si>
  <si>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</si>
  <si>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</si>
  <si>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</si>
  <si>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</si>
  <si>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</si>
  <si>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</si>
  <si>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</si>
  <si>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</si>
  <si>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</si>
  <si>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</si>
  <si>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</si>
  <si>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</si>
  <si>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</si>
  <si>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</si>
  <si>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</si>
  <si>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</si>
  <si>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</si>
  <si>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</si>
  <si>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</si>
  <si>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</si>
  <si>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</si>
  <si>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</si>
  <si>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</si>
  <si>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</si>
  <si>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</si>
  <si>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</si>
  <si>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</si>
  <si>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</si>
  <si>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</si>
  <si>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</si>
  <si>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</si>
  <si>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</si>
  <si>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</si>
  <si>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</si>
  <si>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</si>
  <si>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</si>
  <si>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</si>
  <si>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</si>
  <si>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</si>
  <si>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</si>
  <si>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</si>
  <si>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</si>
  <si>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</si>
  <si>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</si>
  <si>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</si>
  <si>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</si>
  <si>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</si>
  <si>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</si>
  <si>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</si>
  <si>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</si>
  <si>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</si>
  <si>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</si>
  <si>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</si>
  <si>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</si>
  <si>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</si>
  <si>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</si>
  <si>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</si>
  <si>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</si>
  <si>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</si>
  <si>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</si>
  <si>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</si>
  <si>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</si>
  <si>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</si>
  <si>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</si>
  <si>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</si>
  <si>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</si>
  <si>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</si>
  <si>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</si>
  <si>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</si>
  <si>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</si>
  <si>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</si>
  <si>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</si>
  <si>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</si>
  <si>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</si>
  <si>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</si>
  <si>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</si>
  <si>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</si>
  <si>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</si>
  <si>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</si>
  <si>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</si>
  <si>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</si>
  <si>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</si>
  <si>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</si>
  <si>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</si>
  <si>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</si>
  <si>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</si>
  <si>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</si>
  <si>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</si>
  <si>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</si>
  <si>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</si>
  <si>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</si>
  <si>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</si>
  <si>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</si>
  <si>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</si>
  <si>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</si>
  <si>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</si>
  <si>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</si>
  <si>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</si>
  <si>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</si>
  <si>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</si>
  <si>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</si>
  <si>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</si>
  <si>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</si>
  <si>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</si>
  <si>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</si>
  <si>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</si>
  <si>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</si>
  <si>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</si>
  <si>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</si>
  <si>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</si>
  <si>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</si>
  <si>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</si>
  <si>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</si>
  <si>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</si>
  <si>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</si>
  <si>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</si>
  <si>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</si>
  <si>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</si>
  <si>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</si>
  <si>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</si>
  <si>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</si>
  <si>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</si>
  <si>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</si>
  <si>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</si>
  <si>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</si>
  <si>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</si>
  <si>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</si>
  <si>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</si>
  <si>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</si>
  <si>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</si>
  <si>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</si>
  <si>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</si>
  <si>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</si>
  <si>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</si>
  <si>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</si>
  <si>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</si>
  <si>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</si>
  <si>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</si>
  <si>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</si>
  <si>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</si>
  <si>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</si>
  <si>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</si>
  <si>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</si>
  <si>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</si>
  <si>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</si>
  <si>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</si>
  <si>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</si>
  <si>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</si>
  <si>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</si>
  <si>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</si>
  <si>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</si>
  <si>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</si>
  <si>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</si>
  <si>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</si>
  <si>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</si>
  <si>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</si>
  <si>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</si>
  <si>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</si>
  <si>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</si>
  <si>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</si>
  <si>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</si>
  <si>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</si>
  <si>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</si>
  <si>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</si>
  <si>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</si>
  <si>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</si>
  <si>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</si>
  <si>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</si>
  <si>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</si>
  <si>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</si>
  <si>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</si>
  <si>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</si>
  <si>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</si>
  <si>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</si>
  <si>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</si>
  <si>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</si>
  <si>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</si>
  <si>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</si>
  <si>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</si>
  <si>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</si>
  <si>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</si>
  <si>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</si>
  <si>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</si>
  <si>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</si>
  <si>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</si>
  <si>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</si>
  <si>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</si>
  <si>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</si>
  <si>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</si>
  <si>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</si>
  <si>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</si>
  <si>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</si>
  <si>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</si>
  <si>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</si>
  <si>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</si>
  <si>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</si>
  <si>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</si>
  <si>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</si>
  <si>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</si>
  <si>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</si>
  <si>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</si>
  <si>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</si>
  <si>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</si>
  <si>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</si>
  <si>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</si>
  <si>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</si>
  <si>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</si>
  <si>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</si>
  <si>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</si>
  <si>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</si>
  <si>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</si>
  <si>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</si>
  <si>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</si>
  <si>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</si>
  <si>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</si>
  <si>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</si>
  <si>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</si>
  <si>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</si>
  <si>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</si>
  <si>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</si>
  <si>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</si>
  <si>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</si>
  <si>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</si>
  <si>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</si>
  <si>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</si>
  <si>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</si>
  <si>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</si>
  <si>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</si>
  <si>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</si>
  <si>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</si>
  <si>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</si>
  <si>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</si>
  <si>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</si>
  <si>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</si>
  <si>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</si>
  <si>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</si>
  <si>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</si>
  <si>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</si>
  <si>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</si>
  <si>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</si>
  <si>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</si>
  <si>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</si>
  <si>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</si>
  <si>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</si>
  <si>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</si>
  <si>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</si>
  <si>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</si>
  <si>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</si>
  <si>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</si>
  <si>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</si>
  <si>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</si>
  <si>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</si>
  <si>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</si>
  <si>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</si>
  <si>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</si>
  <si>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</si>
  <si>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</si>
  <si>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</si>
  <si>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</si>
  <si>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</si>
  <si>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</si>
  <si>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</si>
  <si>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</si>
  <si>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</si>
  <si>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</si>
  <si>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</si>
  <si>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</si>
  <si>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</si>
  <si>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</si>
  <si>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</si>
  <si>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</si>
  <si>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</si>
  <si>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</si>
  <si>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</si>
  <si>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</si>
  <si>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</si>
  <si>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</si>
  <si>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</si>
  <si>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</si>
  <si>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</si>
  <si>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</si>
  <si>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</si>
  <si>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</si>
  <si>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</si>
  <si>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</si>
  <si>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</si>
  <si>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</si>
  <si>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</si>
  <si>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</si>
  <si>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</si>
  <si>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</si>
  <si>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</si>
  <si>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</si>
  <si>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</si>
  <si>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</si>
  <si>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</si>
  <si>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</si>
  <si>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</si>
  <si>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</si>
  <si>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</si>
  <si>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</si>
  <si>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</si>
  <si>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</si>
  <si>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</si>
  <si>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</si>
  <si>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</si>
  <si>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</si>
  <si>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</si>
  <si>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</si>
  <si>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</si>
  <si>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</si>
  <si>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</si>
  <si>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</si>
  <si>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</si>
  <si>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</si>
  <si>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</si>
  <si>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</si>
  <si>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</si>
  <si>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</si>
  <si>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</si>
  <si>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</si>
  <si>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</si>
  <si>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</si>
  <si>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</si>
  <si>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</si>
  <si>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</si>
  <si>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</si>
  <si>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</si>
  <si>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</si>
  <si>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</si>
  <si>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</si>
  <si>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</si>
  <si>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</si>
  <si>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</si>
  <si>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</si>
  <si>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</si>
  <si>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</si>
  <si>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</si>
  <si>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</si>
  <si>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</si>
  <si>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</si>
  <si>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</si>
  <si>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</si>
  <si>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</si>
  <si>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</si>
  <si>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</si>
  <si>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</si>
  <si>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</si>
  <si>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</si>
  <si>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</si>
  <si>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</si>
  <si>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</si>
  <si>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</si>
  <si>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</si>
  <si>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</si>
  <si>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</si>
  <si>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</si>
  <si>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</si>
  <si>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</si>
  <si>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</si>
  <si>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</si>
  <si>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</si>
  <si>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</si>
  <si>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</si>
  <si>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</si>
  <si>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</si>
  <si>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</si>
  <si>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</si>
  <si>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</si>
  <si>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</si>
  <si>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</si>
  <si>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</si>
  <si>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</si>
  <si>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</si>
  <si>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</si>
  <si>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</si>
  <si>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</si>
  <si>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</si>
  <si>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</si>
  <si>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</si>
  <si>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</si>
  <si>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</si>
  <si>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</si>
  <si>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</si>
  <si>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</si>
  <si>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</si>
  <si>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</si>
  <si>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</si>
  <si>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</si>
  <si>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</si>
  <si>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</si>
  <si>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</si>
  <si>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</si>
  <si>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</si>
  <si>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</si>
  <si>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</si>
  <si>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</si>
  <si>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</si>
  <si>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</si>
  <si>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</si>
  <si>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</si>
  <si>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</si>
  <si>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</si>
  <si>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</si>
  <si>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</si>
  <si>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</si>
  <si>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</si>
  <si>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</si>
  <si>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</si>
  <si>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</si>
  <si>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</si>
  <si>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</si>
  <si>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</si>
  <si>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</si>
  <si>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</si>
  <si>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</si>
  <si>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</si>
  <si>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</si>
  <si>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</si>
  <si>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</si>
  <si>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</si>
  <si>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</si>
  <si>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</si>
  <si>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</si>
  <si>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</si>
  <si>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</si>
  <si>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</si>
  <si>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</si>
  <si>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</si>
  <si>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</si>
  <si>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</si>
  <si>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</si>
  <si>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</si>
  <si>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</si>
  <si>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</si>
  <si>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</si>
  <si>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</si>
  <si>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</si>
  <si>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</si>
  <si>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</si>
  <si>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</si>
  <si>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</si>
  <si>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</si>
  <si>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</si>
  <si>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</si>
  <si>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</si>
  <si>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</si>
  <si>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</si>
  <si>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</si>
  <si>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</si>
  <si>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</si>
  <si>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</si>
  <si>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</si>
  <si>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</si>
  <si>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</si>
  <si>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</si>
  <si>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</si>
  <si>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</si>
  <si>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</si>
  <si>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</si>
  <si>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</si>
  <si>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</si>
  <si>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</si>
  <si>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</si>
  <si>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</si>
  <si>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</si>
  <si>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</si>
  <si>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</si>
  <si>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</si>
  <si>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</si>
  <si>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</si>
  <si>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</si>
  <si>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</si>
  <si>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</si>
  <si>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</si>
  <si>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</si>
  <si>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</si>
  <si>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</si>
  <si>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</si>
  <si>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</si>
  <si>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</si>
  <si>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</si>
  <si>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</si>
  <si>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</si>
  <si>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</si>
  <si>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</si>
  <si>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</si>
  <si>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</si>
  <si>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</si>
  <si>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</si>
  <si>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</si>
  <si>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</si>
  <si>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</si>
  <si>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</si>
  <si>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</si>
  <si>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</si>
  <si>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</si>
  <si>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</si>
  <si>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</si>
  <si>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</si>
  <si>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</si>
  <si>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</si>
  <si>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</si>
  <si>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</si>
  <si>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</si>
  <si>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</si>
  <si>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</si>
  <si>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</si>
  <si>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</si>
  <si>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</si>
  <si>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</si>
  <si>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</si>
  <si>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</si>
  <si>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</si>
  <si>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</si>
  <si>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</si>
  <si>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</si>
  <si>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</si>
  <si>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</si>
  <si>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</si>
  <si>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</si>
  <si>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</si>
  <si>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</si>
  <si>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</si>
  <si>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</si>
  <si>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</si>
  <si>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</si>
  <si>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</si>
  <si>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</si>
  <si>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</si>
  <si>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</si>
  <si>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</si>
  <si>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</si>
  <si>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</si>
  <si>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</si>
  <si>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</si>
  <si>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</si>
  <si>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</si>
  <si>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</si>
  <si>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</si>
  <si>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</si>
  <si>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</si>
  <si>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</si>
  <si>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</si>
  <si>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</si>
  <si>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</si>
  <si>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</si>
  <si>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</si>
  <si>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</si>
  <si>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</si>
  <si>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</si>
  <si>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</si>
  <si>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</si>
  <si>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</si>
  <si>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</si>
  <si>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</si>
  <si>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</si>
  <si>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</si>
  <si>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</si>
  <si>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</si>
  <si>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</si>
  <si>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</si>
  <si>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</si>
  <si>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</si>
  <si>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</si>
  <si>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</si>
  <si>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</si>
  <si>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</si>
  <si>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</si>
  <si>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</si>
  <si>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</si>
  <si>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</si>
  <si>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</si>
  <si>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</si>
  <si>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</si>
  <si>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</si>
  <si>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</si>
  <si>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</si>
  <si>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</si>
  <si>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</si>
  <si>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</si>
  <si>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</si>
  <si>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</si>
  <si>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</si>
  <si>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</si>
  <si>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</si>
  <si>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</si>
  <si>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</si>
  <si>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</si>
  <si>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</si>
  <si>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</si>
  <si>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</si>
  <si>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</si>
  <si>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</si>
  <si>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</si>
  <si>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</si>
  <si>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</si>
  <si>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</si>
  <si>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</si>
  <si>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</si>
  <si>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</si>
  <si>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</si>
  <si>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</si>
  <si>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</si>
  <si>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</si>
  <si>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</si>
  <si>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</si>
  <si>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</si>
  <si>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</si>
  <si>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</si>
  <si>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</si>
  <si>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</si>
  <si>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</si>
  <si>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</si>
  <si>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</si>
  <si>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</si>
  <si>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</si>
  <si>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</si>
  <si>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</si>
  <si>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</si>
  <si>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</si>
  <si>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</si>
  <si>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</si>
  <si>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</si>
  <si>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</si>
  <si>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</si>
  <si>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</si>
  <si>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</si>
  <si>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</si>
  <si>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</si>
  <si>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</si>
  <si>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</si>
  <si>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</si>
  <si>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</si>
  <si>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</si>
  <si>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</si>
  <si>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</si>
  <si>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</si>
  <si>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</si>
  <si>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</si>
  <si>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</si>
  <si>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</si>
  <si>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</si>
  <si>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</si>
  <si>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</si>
  <si>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</si>
  <si>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</si>
  <si>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</si>
  <si>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</si>
  <si>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</si>
  <si>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</si>
  <si>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</si>
  <si>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</si>
  <si>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</si>
  <si>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</si>
  <si>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</si>
  <si>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</si>
  <si>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</si>
  <si>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</si>
  <si>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</si>
  <si>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</si>
  <si>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</si>
  <si>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</si>
  <si>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</si>
  <si>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</si>
  <si>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</si>
  <si>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</si>
  <si>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</si>
  <si>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</si>
  <si>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</si>
  <si>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</si>
  <si>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</si>
  <si>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</si>
  <si>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</si>
  <si>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</si>
  <si>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</si>
  <si>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</si>
  <si>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</si>
  <si>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</si>
  <si>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</si>
  <si>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</si>
  <si>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</si>
  <si>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</si>
  <si>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</si>
  <si>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</si>
  <si>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</si>
  <si>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</si>
  <si>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</si>
  <si>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</si>
  <si>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</si>
  <si>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</si>
  <si>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</si>
  <si>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</si>
  <si>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</si>
  <si>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</si>
  <si>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</si>
  <si>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</si>
  <si>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</si>
  <si>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</si>
  <si>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</si>
  <si>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</si>
  <si>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</si>
  <si>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</si>
  <si>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</si>
  <si>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</si>
  <si>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</si>
  <si>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</si>
  <si>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</si>
  <si>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</si>
  <si>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</si>
  <si>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</si>
  <si>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</si>
  <si>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</si>
  <si>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</si>
  <si>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</si>
  <si>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</si>
  <si>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</si>
  <si>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</si>
  <si>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</si>
  <si>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</si>
  <si>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</si>
  <si>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</si>
  <si>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</si>
  <si>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</si>
  <si>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</si>
  <si>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</si>
  <si>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</si>
  <si>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</si>
  <si>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</si>
  <si>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</si>
  <si>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</si>
  <si>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</si>
  <si>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</si>
  <si>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</si>
  <si>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</si>
  <si>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</si>
  <si>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</si>
  <si>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</si>
  <si>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</si>
  <si>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</si>
  <si>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</si>
  <si>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</si>
  <si>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</si>
  <si>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</si>
  <si>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</si>
  <si>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</si>
  <si>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</si>
  <si>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</si>
  <si>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</si>
  <si>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</si>
  <si>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</si>
  <si>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</si>
  <si>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</si>
  <si>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</si>
  <si>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</si>
  <si>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</si>
  <si>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</si>
  <si>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</si>
  <si>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</si>
  <si>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</si>
  <si>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</si>
  <si>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</si>
  <si>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</si>
  <si>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</si>
  <si>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</si>
  <si>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</si>
  <si>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</si>
  <si>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</si>
  <si>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</si>
  <si>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</si>
  <si>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</si>
  <si>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</si>
  <si>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</si>
  <si>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</si>
  <si>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</si>
  <si>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</si>
  <si>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</si>
  <si>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</si>
  <si>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</si>
  <si>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</si>
  <si>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</si>
  <si>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</si>
  <si>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</si>
  <si>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</si>
  <si>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</si>
  <si>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</si>
  <si>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</si>
  <si>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</si>
  <si>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</si>
  <si>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</si>
  <si>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</si>
  <si>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</si>
  <si>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</si>
  <si>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</si>
  <si>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</si>
  <si>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</si>
  <si>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</si>
  <si>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</si>
  <si>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</si>
  <si>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</si>
  <si>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</si>
  <si>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</si>
  <si>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</si>
  <si>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</si>
  <si>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</si>
  <si>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</si>
  <si>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</si>
  <si>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</si>
  <si>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</si>
  <si>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</si>
  <si>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</si>
  <si>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</si>
  <si>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</si>
  <si>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</si>
  <si>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</si>
  <si>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</si>
  <si>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</si>
  <si>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</si>
  <si>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</si>
  <si>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</si>
  <si>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</si>
  <si>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</si>
  <si>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</si>
  <si>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</si>
  <si>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</si>
  <si>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</si>
  <si>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</si>
  <si>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</si>
  <si>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</si>
  <si>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</si>
  <si>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</si>
  <si>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</si>
  <si>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</si>
  <si>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</si>
  <si>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</si>
  <si>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</si>
  <si>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</si>
  <si>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</si>
  <si>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</si>
  <si>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</si>
  <si>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</si>
  <si>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</si>
  <si>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</si>
  <si>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</si>
  <si>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</si>
  <si>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</si>
  <si>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</si>
  <si>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</si>
  <si>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</si>
  <si>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</si>
  <si>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</si>
  <si>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</si>
  <si>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</si>
  <si>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</si>
  <si>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</si>
  <si>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</si>
  <si>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</si>
  <si>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</si>
  <si>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</si>
  <si>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</si>
  <si>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</si>
  <si>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</si>
  <si>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</si>
  <si>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</si>
  <si>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</si>
  <si>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</si>
  <si>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</si>
  <si>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</si>
  <si>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</si>
  <si>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</si>
  <si>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</si>
  <si>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</si>
  <si>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</si>
  <si>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</si>
  <si>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</si>
  <si>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</si>
  <si>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</si>
  <si>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</si>
  <si>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</si>
  <si>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</si>
  <si>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</si>
  <si>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</si>
  <si>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</si>
  <si>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</si>
  <si>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</si>
  <si>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</si>
  <si>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</si>
  <si>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</si>
  <si>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</si>
  <si>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</si>
  <si>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</si>
  <si>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</si>
  <si>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</si>
  <si>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</si>
  <si>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</si>
  <si>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</si>
  <si>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</si>
  <si>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</si>
  <si>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</si>
  <si>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</si>
  <si>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</si>
  <si>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</si>
  <si>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</si>
  <si>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</si>
  <si>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</si>
  <si>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</si>
  <si>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</si>
  <si>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</si>
  <si>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</si>
  <si>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</si>
  <si>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</si>
  <si>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</si>
  <si>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</si>
  <si>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</si>
  <si>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</si>
  <si>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</si>
  <si>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</si>
  <si>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</si>
  <si>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</si>
  <si>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</si>
  <si>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</si>
  <si>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</si>
  <si>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</si>
  <si>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</si>
  <si>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</si>
  <si>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</si>
  <si>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</si>
  <si>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</si>
  <si>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</si>
  <si>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</si>
  <si>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</si>
  <si>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</si>
  <si>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</si>
  <si>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</si>
  <si>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</si>
  <si>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</si>
  <si>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</si>
  <si>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</si>
  <si>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</si>
  <si>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</si>
  <si>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</si>
  <si>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</si>
  <si>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</si>
  <si>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</si>
  <si>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</si>
  <si>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</si>
  <si>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</si>
  <si>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</si>
  <si>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</si>
  <si>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</si>
  <si>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</si>
  <si>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</si>
  <si>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</si>
  <si>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</si>
  <si>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</si>
  <si>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</si>
  <si>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</si>
  <si>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</si>
  <si>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</si>
  <si>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</si>
  <si>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</si>
  <si>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</si>
  <si>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</si>
  <si>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</si>
  <si>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</si>
  <si>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</si>
  <si>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</si>
  <si>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</si>
  <si>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</si>
  <si>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</si>
  <si>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</si>
  <si>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</si>
  <si>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</si>
  <si>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</si>
  <si>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</si>
  <si>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</si>
  <si>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</si>
  <si>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</si>
  <si>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</si>
  <si>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</si>
  <si>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</si>
  <si>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</si>
  <si>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</si>
  <si>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</si>
  <si>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</si>
  <si>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</si>
  <si>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</si>
  <si>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</si>
  <si>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</si>
  <si>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</si>
  <si>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</si>
  <si>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</si>
  <si>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</si>
  <si>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</si>
  <si>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</si>
  <si>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</si>
  <si>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</si>
  <si>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</si>
  <si>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</si>
  <si>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</si>
  <si>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</si>
  <si>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</si>
  <si>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</si>
  <si>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</si>
  <si>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</si>
  <si>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</si>
  <si>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</si>
  <si>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</si>
  <si>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</si>
  <si>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</si>
  <si>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</si>
  <si>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</si>
  <si>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</si>
  <si>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</si>
  <si>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</si>
  <si>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</si>
  <si>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</si>
  <si>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</si>
  <si>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</si>
  <si>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</si>
  <si>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</si>
  <si>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</si>
  <si>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</si>
  <si>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</si>
  <si>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</si>
  <si>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</si>
  <si>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</si>
  <si>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</si>
  <si>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</si>
  <si>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</si>
  <si>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</si>
  <si>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</si>
  <si>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</si>
  <si>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</si>
  <si>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</si>
  <si>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</si>
  <si>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</si>
  <si>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</si>
  <si>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</si>
  <si>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</si>
  <si>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</si>
  <si>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</si>
  <si>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</si>
  <si>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</si>
  <si>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</si>
  <si>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</si>
  <si>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</si>
  <si>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</si>
  <si>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</si>
  <si>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</si>
  <si>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</si>
  <si>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</si>
  <si>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</si>
  <si>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</si>
  <si>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</si>
  <si>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</si>
  <si>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</si>
  <si>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</si>
  <si>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</si>
  <si>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</si>
  <si>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</si>
  <si>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</si>
  <si>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</si>
  <si>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</si>
  <si>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</si>
  <si>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</si>
  <si>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</si>
  <si>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</si>
  <si>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</si>
  <si>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</si>
  <si>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</si>
  <si>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</si>
  <si>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</si>
  <si>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</si>
  <si>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</si>
  <si>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</si>
  <si>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</si>
  <si>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</si>
  <si>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</si>
  <si>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</si>
  <si>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</si>
  <si>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</si>
  <si>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</si>
  <si>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</si>
  <si>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</si>
  <si>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</si>
  <si>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</si>
  <si>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</si>
  <si>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</si>
  <si>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</si>
  <si>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</si>
  <si>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</si>
  <si>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</si>
  <si>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</si>
  <si>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</si>
  <si>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</si>
  <si>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</si>
  <si>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</si>
  <si>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</si>
  <si>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</si>
  <si>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</si>
  <si>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</si>
  <si>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</si>
  <si>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</si>
  <si>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</si>
  <si>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</si>
  <si>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</si>
  <si>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</si>
  <si>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</si>
  <si>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</si>
  <si>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</si>
  <si>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</si>
  <si>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</si>
  <si>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</si>
  <si>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</si>
  <si>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</si>
  <si>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</si>
  <si>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</si>
  <si>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</si>
  <si>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</si>
  <si>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</si>
  <si>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</si>
  <si>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</si>
  <si>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</si>
  <si>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</si>
  <si>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</si>
  <si>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</si>
  <si>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</si>
  <si>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</si>
  <si>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</si>
  <si>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</si>
  <si>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</si>
  <si>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</si>
  <si>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</si>
  <si>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</si>
  <si>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</si>
  <si>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</si>
  <si>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</si>
  <si>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</si>
  <si>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</si>
  <si>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</si>
  <si>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</si>
  <si>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</si>
  <si>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</si>
  <si>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</si>
  <si>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</si>
  <si>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</si>
  <si>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</si>
  <si>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</si>
  <si>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</si>
  <si>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</si>
  <si>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</si>
  <si>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</si>
  <si>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</si>
  <si>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</si>
  <si>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</si>
  <si>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</si>
  <si>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</si>
  <si>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</si>
  <si>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</si>
  <si>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</si>
  <si>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</si>
  <si>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</si>
  <si>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</si>
  <si>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</si>
  <si>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</si>
  <si>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</si>
  <si>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</si>
  <si>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</si>
  <si>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</si>
  <si>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</si>
  <si>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</si>
  <si>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</si>
  <si>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</si>
  <si>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</si>
  <si>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</si>
  <si>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</si>
  <si>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</si>
  <si>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</si>
  <si>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</si>
  <si>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</si>
  <si>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</si>
  <si>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</si>
  <si>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</si>
  <si>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</si>
  <si>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</si>
  <si>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</si>
  <si>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</si>
  <si>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</si>
  <si>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</si>
  <si>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</si>
  <si>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</si>
  <si>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</si>
  <si>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</si>
  <si>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</si>
  <si>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</si>
  <si>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</si>
  <si>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</si>
  <si>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</si>
  <si>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</si>
  <si>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</si>
  <si>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</si>
  <si>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</si>
  <si>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</si>
  <si>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</si>
  <si>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</si>
  <si>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</si>
  <si>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</si>
  <si>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</si>
  <si>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</si>
  <si>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</si>
  <si>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</si>
  <si>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</si>
  <si>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</si>
  <si>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</si>
  <si>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</si>
  <si>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</si>
  <si>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</si>
  <si>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</si>
  <si>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</si>
  <si>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</si>
  <si>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</si>
  <si>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</si>
  <si>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</si>
  <si>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</si>
  <si>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</si>
  <si>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</si>
  <si>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</si>
  <si>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</si>
  <si>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</si>
  <si>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</si>
  <si>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</si>
  <si>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</si>
  <si>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</si>
  <si>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</si>
  <si>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</si>
  <si>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</si>
  <si>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</si>
  <si>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</si>
  <si>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</si>
  <si>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</si>
  <si>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</si>
  <si>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</si>
  <si>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</si>
  <si>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</si>
  <si>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</si>
  <si>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</si>
  <si>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</si>
  <si>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</si>
  <si>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</si>
  <si>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</si>
  <si>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</si>
  <si>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</si>
  <si>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</si>
  <si>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</si>
  <si>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</si>
  <si>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</si>
  <si>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</si>
  <si>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</si>
  <si>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</si>
  <si>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</si>
  <si>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</si>
  <si>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</si>
  <si>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</si>
  <si>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</si>
  <si>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</si>
  <si>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</si>
  <si>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</si>
  <si>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</si>
  <si>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</si>
  <si>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</si>
  <si>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</si>
  <si>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</si>
  <si>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</si>
  <si>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</si>
  <si>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</si>
  <si>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</si>
  <si>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</si>
  <si>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</si>
  <si>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</si>
  <si>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</si>
  <si>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</si>
  <si>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</si>
  <si>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</si>
  <si>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</si>
  <si>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</si>
  <si>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</si>
  <si>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</si>
  <si>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</si>
  <si>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</si>
  <si>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</si>
  <si>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</si>
  <si>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</si>
  <si>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</si>
  <si>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</si>
  <si>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</si>
  <si>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</si>
  <si>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</si>
  <si>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</si>
  <si>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</si>
  <si>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</si>
  <si>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</si>
  <si>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</si>
  <si>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</si>
  <si>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</si>
  <si>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</si>
  <si>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</si>
  <si>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</si>
  <si>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</si>
  <si>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</si>
  <si>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</si>
  <si>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</si>
  <si>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</si>
  <si>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</si>
  <si>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</si>
  <si>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</si>
  <si>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</si>
  <si>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</si>
  <si>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</si>
  <si>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</si>
  <si>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</si>
  <si>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</si>
  <si>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</si>
  <si>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</si>
  <si>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</si>
  <si>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</si>
  <si>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</si>
  <si>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</si>
  <si>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</si>
  <si>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</si>
  <si>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</si>
  <si>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</si>
  <si>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</si>
  <si>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</si>
  <si>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</si>
  <si>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</si>
  <si>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</si>
  <si>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</si>
  <si>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</si>
  <si>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</si>
  <si>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</si>
  <si>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</si>
  <si>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</si>
  <si>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</si>
  <si>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</si>
  <si>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</si>
  <si>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</si>
  <si>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</si>
  <si>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</si>
  <si>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</si>
  <si>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</si>
  <si>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</si>
  <si>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</si>
  <si>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</si>
  <si>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</si>
  <si>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</si>
  <si>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</si>
  <si>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</si>
  <si>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</si>
  <si>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</si>
  <si>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</si>
  <si>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</si>
  <si>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</si>
  <si>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</si>
  <si>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</si>
  <si>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</si>
  <si>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</si>
  <si>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</si>
  <si>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</si>
  <si>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</si>
  <si>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</si>
  <si>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</si>
  <si>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</si>
  <si>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</si>
  <si>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</si>
  <si>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</si>
  <si>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</si>
  <si>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</si>
  <si>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</si>
  <si>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</si>
  <si>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</si>
  <si>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</si>
  <si>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</si>
  <si>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</si>
  <si>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</si>
  <si>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</si>
  <si>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</si>
  <si>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</si>
  <si>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</si>
  <si>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</si>
  <si>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</si>
  <si>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</si>
  <si>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</si>
  <si>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</si>
  <si>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</si>
  <si>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</si>
  <si>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</si>
  <si>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</si>
  <si>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</si>
  <si>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</si>
  <si>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</si>
  <si>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</si>
  <si>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</si>
  <si>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</si>
  <si>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</si>
  <si>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</si>
  <si>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</si>
  <si>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</si>
  <si>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</si>
  <si>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</si>
  <si>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</si>
  <si>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</si>
  <si>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</si>
  <si>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</si>
  <si>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</si>
  <si>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</si>
  <si>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</si>
  <si>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</si>
  <si>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</si>
  <si>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</si>
  <si>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</si>
  <si>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</si>
  <si>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</si>
  <si>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</si>
  <si>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</si>
  <si>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</si>
  <si>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</si>
  <si>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</si>
  <si>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</si>
  <si>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</si>
  <si>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</si>
  <si>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</si>
  <si>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</si>
  <si>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</si>
  <si>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</si>
  <si>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</si>
  <si>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</si>
  <si>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</si>
  <si>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</si>
  <si>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</si>
  <si>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</si>
  <si>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</si>
  <si>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</si>
  <si>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</si>
  <si>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</si>
  <si>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</si>
  <si>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</si>
  <si>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</si>
  <si>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</si>
  <si>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</si>
  <si>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</si>
  <si>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</si>
  <si>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</si>
  <si>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</si>
  <si>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</si>
  <si>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</si>
  <si>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</si>
  <si>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</si>
  <si>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</si>
  <si>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</si>
  <si>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</si>
  <si>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</si>
  <si>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</si>
  <si>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</si>
  <si>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</si>
  <si>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</si>
  <si>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</si>
  <si>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</si>
  <si>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</si>
  <si>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</si>
  <si>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</si>
  <si>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</si>
  <si>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</si>
  <si>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</si>
  <si>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</si>
  <si>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</si>
  <si>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</si>
  <si>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</si>
  <si>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</si>
  <si>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</si>
  <si>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</si>
  <si>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</si>
  <si>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</si>
  <si>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</si>
  <si>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</si>
  <si>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</si>
  <si>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</si>
  <si>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</si>
  <si>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</si>
  <si>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</si>
  <si>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</si>
  <si>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</si>
  <si>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</si>
  <si>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</si>
  <si>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</si>
  <si>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</si>
  <si>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</si>
  <si>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</si>
  <si>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</si>
  <si>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</si>
  <si>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</si>
  <si>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</si>
  <si>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</si>
  <si>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</si>
  <si>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</si>
  <si>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</si>
  <si>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</si>
  <si>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</si>
  <si>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</si>
  <si>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</si>
  <si>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</si>
  <si>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</si>
  <si>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</si>
  <si>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</si>
  <si>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</si>
  <si>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</si>
  <si>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</si>
  <si>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</si>
  <si>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</si>
  <si>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</si>
  <si>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</si>
  <si>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</si>
  <si>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</si>
  <si>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</si>
  <si>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</si>
  <si>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</si>
  <si>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</si>
  <si>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</si>
  <si>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</si>
  <si>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</si>
  <si>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</si>
  <si>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</si>
  <si>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</si>
  <si>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</si>
  <si>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</si>
  <si>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</si>
  <si>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</si>
  <si>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</si>
  <si>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</si>
  <si>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</si>
  <si>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</si>
  <si>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</si>
  <si>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</si>
  <si>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</si>
  <si>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</si>
  <si>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</si>
  <si>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</si>
  <si>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</si>
  <si>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</si>
  <si>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</si>
  <si>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</si>
  <si>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</si>
  <si>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</si>
  <si>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</si>
  <si>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</si>
  <si>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</si>
  <si>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</si>
  <si>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</si>
  <si>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</si>
  <si>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</si>
  <si>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</si>
  <si>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</si>
  <si>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</si>
  <si>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</si>
  <si>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</si>
  <si>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</si>
  <si>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</si>
  <si>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</si>
  <si>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</si>
  <si>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</si>
  <si>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</si>
  <si>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</si>
  <si>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</si>
  <si>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</si>
  <si>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</si>
  <si>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</si>
  <si>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</si>
  <si>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</si>
  <si>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</si>
  <si>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</si>
  <si>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</si>
  <si>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</si>
  <si>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</si>
  <si>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</si>
  <si>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</si>
  <si>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</si>
  <si>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</si>
  <si>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</si>
  <si>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</si>
  <si>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</si>
  <si>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</si>
  <si>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</si>
  <si>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</si>
  <si>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</si>
  <si>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</si>
  <si>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</si>
  <si>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</si>
  <si>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</si>
  <si>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</si>
  <si>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</si>
  <si>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</si>
  <si>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</si>
  <si>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</si>
  <si>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</si>
  <si>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</si>
  <si>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</si>
  <si>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</si>
  <si>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</si>
  <si>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</si>
  <si>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</si>
  <si>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</si>
  <si>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</si>
  <si>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</si>
  <si>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</si>
  <si>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</si>
  <si>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</si>
  <si>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</si>
  <si>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</si>
  <si>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</si>
  <si>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</si>
  <si>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</si>
  <si>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</si>
  <si>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</si>
  <si>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</si>
  <si>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</si>
  <si>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</si>
  <si>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</si>
  <si>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</si>
  <si>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</si>
  <si>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</si>
  <si>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</si>
  <si>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</si>
  <si>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</si>
  <si>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</si>
  <si>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</si>
  <si>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</si>
  <si>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</si>
  <si>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</si>
  <si>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</si>
  <si>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</si>
  <si>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</si>
  <si>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</si>
  <si>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</si>
  <si>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</si>
  <si>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</si>
  <si>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</si>
  <si>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</si>
  <si>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</si>
  <si>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</si>
  <si>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</si>
  <si>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</si>
  <si>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</si>
  <si>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</si>
  <si>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</si>
  <si>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</si>
  <si>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</si>
  <si>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</si>
  <si>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</si>
  <si>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</si>
  <si>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</si>
  <si>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</si>
  <si>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</si>
  <si>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</si>
  <si>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</si>
  <si>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</si>
  <si>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</si>
  <si>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</si>
  <si>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</si>
  <si>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</si>
  <si>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</si>
  <si>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</si>
  <si>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</si>
  <si>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</si>
  <si>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</si>
  <si>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</si>
  <si>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</si>
  <si>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</si>
  <si>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</si>
  <si>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</si>
  <si>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</si>
  <si>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</si>
  <si>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</si>
  <si>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</si>
  <si>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</si>
  <si>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</si>
  <si>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</si>
  <si>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</si>
  <si>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</si>
  <si>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</si>
  <si>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</si>
  <si>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</si>
  <si>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</si>
  <si>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</si>
  <si>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</si>
  <si>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</si>
  <si>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</si>
  <si>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</si>
  <si>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</si>
  <si>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</si>
  <si>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</si>
  <si>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</si>
  <si>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</si>
  <si>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</si>
  <si>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</si>
  <si>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</si>
  <si>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</si>
  <si>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</si>
  <si>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</si>
  <si>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</si>
  <si>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</si>
  <si>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</si>
  <si>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</si>
  <si>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</si>
  <si>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</si>
  <si>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</si>
  <si>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</si>
  <si>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</si>
  <si>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</si>
  <si>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</si>
  <si>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</si>
  <si>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</si>
  <si>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</si>
  <si>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</si>
  <si>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</si>
  <si>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</si>
  <si>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</si>
  <si>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</si>
  <si>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</si>
  <si>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</si>
  <si>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</si>
  <si>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</si>
  <si>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</si>
  <si>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</si>
  <si>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</si>
  <si>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</si>
  <si>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</si>
  <si>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</si>
  <si>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</si>
  <si>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</si>
  <si>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</si>
  <si>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</si>
  <si>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</si>
  <si>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</si>
  <si>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</si>
  <si>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</si>
  <si>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</si>
  <si>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</si>
  <si>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</si>
  <si>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</si>
  <si>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</si>
  <si>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</si>
  <si>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</si>
  <si>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</si>
  <si>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</si>
  <si>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</si>
  <si>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</si>
  <si>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</si>
  <si>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</si>
  <si>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</si>
  <si>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</si>
  <si>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</si>
  <si>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</si>
  <si>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</si>
  <si>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</si>
  <si>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</si>
  <si>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</si>
  <si>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</si>
  <si>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</si>
  <si>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</si>
  <si>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</si>
  <si>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</si>
  <si>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</si>
  <si>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</si>
  <si>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</si>
  <si>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</si>
  <si>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</si>
  <si>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</si>
  <si>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</si>
  <si>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</si>
  <si>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</si>
  <si>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</si>
  <si>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</si>
  <si>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</si>
  <si>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</si>
  <si>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</si>
  <si>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</si>
  <si>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</si>
  <si>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</si>
  <si>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</si>
  <si>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</si>
  <si>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</si>
  <si>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</si>
  <si>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</si>
  <si>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</si>
  <si>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</si>
  <si>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</si>
  <si>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</si>
  <si>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</si>
  <si>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</si>
  <si>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</si>
  <si>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</si>
  <si>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</si>
  <si>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</si>
  <si>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</si>
  <si>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</si>
  <si>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</si>
  <si>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</si>
  <si>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</si>
  <si>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</si>
  <si>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</si>
  <si>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</si>
  <si>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</si>
  <si>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</si>
  <si>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</si>
  <si>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</si>
  <si>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</si>
  <si>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</si>
  <si>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</si>
  <si>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</si>
  <si>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</si>
  <si>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</si>
  <si>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</si>
  <si>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</si>
  <si>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</si>
  <si>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</si>
  <si>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</si>
  <si>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</si>
  <si>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</si>
  <si>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</si>
  <si>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</si>
  <si>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</si>
  <si>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</si>
  <si>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</si>
  <si>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</si>
  <si>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</si>
  <si>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</si>
  <si>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</si>
  <si>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</si>
  <si>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</si>
  <si>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</si>
  <si>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</si>
  <si>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</si>
  <si>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</si>
  <si>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</si>
  <si>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</si>
  <si>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</si>
  <si>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</si>
  <si>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</si>
  <si>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</si>
  <si>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</si>
  <si>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</si>
  <si>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</si>
  <si>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</si>
  <si>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</si>
  <si>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</si>
  <si>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</si>
  <si>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</si>
  <si>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</si>
  <si>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</si>
  <si>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</si>
  <si>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</si>
  <si>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</si>
  <si>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</si>
  <si>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</si>
  <si>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</si>
  <si>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</si>
  <si>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</si>
  <si>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</si>
  <si>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</si>
  <si>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</si>
  <si>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</si>
  <si>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</si>
  <si>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</si>
  <si>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</si>
  <si>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</si>
  <si>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</si>
  <si>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</si>
  <si>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</si>
  <si>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</si>
  <si>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</si>
  <si>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</si>
  <si>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</si>
  <si>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</si>
  <si>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</si>
  <si>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</si>
  <si>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</si>
  <si>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</si>
  <si>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</si>
  <si>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</si>
  <si>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</si>
  <si>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</si>
  <si>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</si>
  <si>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</si>
  <si>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</si>
  <si>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</si>
  <si>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</si>
  <si>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</si>
  <si>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</si>
  <si>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</si>
  <si>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</si>
  <si>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</si>
  <si>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</si>
  <si>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</si>
  <si>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</si>
  <si>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</si>
  <si>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</si>
  <si>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</si>
  <si>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</si>
  <si>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</si>
  <si>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</si>
  <si>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</si>
  <si>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</si>
  <si>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</si>
  <si>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</si>
  <si>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</si>
  <si>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</si>
  <si>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</si>
  <si>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</si>
  <si>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</si>
  <si>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</si>
  <si>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</si>
  <si>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</si>
  <si>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</si>
  <si>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</si>
  <si>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</si>
  <si>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</si>
  <si>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</si>
  <si>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</si>
  <si>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</si>
  <si>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</si>
  <si>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</si>
  <si>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</si>
  <si>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</si>
  <si>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</si>
  <si>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</si>
  <si>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</si>
  <si>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</si>
  <si>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</si>
  <si>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</si>
  <si>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</si>
  <si>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</si>
  <si>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</si>
  <si>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</si>
  <si>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</si>
  <si>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</si>
  <si>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</si>
  <si>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</si>
  <si>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</si>
  <si>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</si>
  <si>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</si>
  <si>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</si>
  <si>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</si>
  <si>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</si>
  <si>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</si>
  <si>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</si>
  <si>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</si>
  <si>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</si>
  <si>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</si>
  <si>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</si>
  <si>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</si>
  <si>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</si>
  <si>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</si>
  <si>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</si>
  <si>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</si>
  <si>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</si>
  <si>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</si>
  <si>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</si>
  <si>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</si>
  <si>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</si>
  <si>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</si>
  <si>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</si>
  <si>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</si>
  <si>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</si>
  <si>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</si>
  <si>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</si>
  <si>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</si>
  <si>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</si>
  <si>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</si>
  <si>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</si>
  <si>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</si>
  <si>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</si>
  <si>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</si>
  <si>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</si>
  <si>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</si>
  <si>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</si>
  <si>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</si>
  <si>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</si>
  <si>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</si>
  <si>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</si>
  <si>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</si>
  <si>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</si>
  <si>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</si>
  <si>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</si>
  <si>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</si>
  <si>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</si>
  <si>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</si>
  <si>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</si>
  <si>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</si>
  <si>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</si>
  <si>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</si>
  <si>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</si>
  <si>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</si>
  <si>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</si>
  <si>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</si>
  <si>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</si>
  <si>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</si>
  <si>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</si>
  <si>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</si>
  <si>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</si>
  <si>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</si>
  <si>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</si>
  <si>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</si>
  <si>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</si>
  <si>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</si>
  <si>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</si>
  <si>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</si>
  <si>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</si>
  <si>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</si>
  <si>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</si>
  <si>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</si>
  <si>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</si>
  <si>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</si>
  <si>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</si>
  <si>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</si>
  <si>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</si>
  <si>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</si>
  <si>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</si>
  <si>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</si>
  <si>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</si>
  <si>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</si>
  <si>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</si>
  <si>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</si>
  <si>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</si>
  <si>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</si>
  <si>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</si>
  <si>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</si>
  <si>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</si>
  <si>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</si>
  <si>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</si>
  <si>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</si>
  <si>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</si>
  <si>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</si>
  <si>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</si>
  <si>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</si>
  <si>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</si>
  <si>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</si>
  <si>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</si>
  <si>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</si>
  <si>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</si>
  <si>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</si>
  <si>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</si>
  <si>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</si>
  <si>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</si>
  <si>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</si>
  <si>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</si>
  <si>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</si>
  <si>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</si>
  <si>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</si>
  <si>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</si>
  <si>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</si>
  <si>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</si>
  <si>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</si>
  <si>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</si>
  <si>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</si>
  <si>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</si>
  <si>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</si>
  <si>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</si>
  <si>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</si>
  <si>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</si>
  <si>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</si>
  <si>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</si>
  <si>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</si>
  <si>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</si>
  <si>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</si>
  <si>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</si>
  <si>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</si>
  <si>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</si>
  <si>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</si>
  <si>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</si>
  <si>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</si>
  <si>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</si>
  <si>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</si>
  <si>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</si>
  <si>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</si>
  <si>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</si>
  <si>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</si>
  <si>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</si>
  <si>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</si>
  <si>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</si>
  <si>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</si>
  <si>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</si>
  <si>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</si>
  <si>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</si>
  <si>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</si>
  <si>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</si>
  <si>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</si>
  <si>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</si>
  <si>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</si>
  <si>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</si>
  <si>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</si>
  <si>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</si>
  <si>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</si>
  <si>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</si>
  <si>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</si>
  <si>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</si>
  <si>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</si>
  <si>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</si>
  <si>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</si>
  <si>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</si>
  <si>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</si>
  <si>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</si>
  <si>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</si>
  <si>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</si>
  <si>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</si>
  <si>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</si>
  <si>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</si>
  <si>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</si>
  <si>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</si>
  <si>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</si>
  <si>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</si>
  <si>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</si>
  <si>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</si>
  <si>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</si>
  <si>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</si>
  <si>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</si>
  <si>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</si>
  <si>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</si>
  <si>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</si>
  <si>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</si>
  <si>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</si>
  <si>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</si>
  <si>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</si>
  <si>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</si>
  <si>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</si>
  <si>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</si>
  <si>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</si>
  <si>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</si>
  <si>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</si>
  <si>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</si>
  <si>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</si>
  <si>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</si>
  <si>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</si>
  <si>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</si>
  <si>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</si>
  <si>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</si>
  <si>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</si>
  <si>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</si>
  <si>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</si>
  <si>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</si>
  <si>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</si>
  <si>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</si>
  <si>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</si>
  <si>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</si>
  <si>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</si>
  <si>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</si>
  <si>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</si>
  <si>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</si>
  <si>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</si>
  <si>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</si>
  <si>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</si>
  <si>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</si>
  <si>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</si>
  <si>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</si>
  <si>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</si>
  <si>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</si>
  <si>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</si>
  <si>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</si>
  <si>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</si>
  <si>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</si>
  <si>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</si>
  <si>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</si>
  <si>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</si>
  <si>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</si>
  <si>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</si>
  <si>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</si>
  <si>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</si>
  <si>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</si>
  <si>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</si>
  <si>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</si>
  <si>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</si>
  <si>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</si>
  <si>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</si>
  <si>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</si>
  <si>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</si>
  <si>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</si>
  <si>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</si>
  <si>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</si>
  <si>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</si>
  <si>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</si>
  <si>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</si>
  <si>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</si>
  <si>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</si>
  <si>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</si>
  <si>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</si>
  <si>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</si>
  <si>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</si>
  <si>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</si>
  <si>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</si>
  <si>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</si>
  <si>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</si>
  <si>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</si>
  <si>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</si>
  <si>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</si>
  <si>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</si>
  <si>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</si>
  <si>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</si>
  <si>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</si>
  <si>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</si>
  <si>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</si>
  <si>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</si>
  <si>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</si>
  <si>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</si>
  <si>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</si>
  <si>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</si>
  <si>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</si>
  <si>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</si>
  <si>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</si>
  <si>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</si>
  <si>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</si>
  <si>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</si>
  <si>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</si>
  <si>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</si>
  <si>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</si>
  <si>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</si>
  <si>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</si>
  <si>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</si>
  <si>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</si>
  <si>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</si>
  <si>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</si>
  <si>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</si>
  <si>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</si>
  <si>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</si>
  <si>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</si>
  <si>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</si>
  <si>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</si>
  <si>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</si>
  <si>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</si>
  <si>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</si>
  <si>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</si>
  <si>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</si>
  <si>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</si>
  <si>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</si>
  <si>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</si>
  <si>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</si>
  <si>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</si>
  <si>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</si>
  <si>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</si>
  <si>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</si>
  <si>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</si>
  <si>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</si>
  <si>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</si>
  <si>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</si>
  <si>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</si>
  <si>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</si>
  <si>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</si>
  <si>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</si>
  <si>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</si>
  <si>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</si>
  <si>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</si>
  <si>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</si>
  <si>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</si>
  <si>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</si>
  <si>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</si>
  <si>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</si>
  <si>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</si>
  <si>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</si>
  <si>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</si>
  <si>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</si>
  <si>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</si>
  <si>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</si>
  <si>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</si>
  <si>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</si>
  <si>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</si>
  <si>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</si>
  <si>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</si>
  <si>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</si>
  <si>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</si>
  <si>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</si>
  <si>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</si>
  <si>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</si>
  <si>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</si>
  <si>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</si>
  <si>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</si>
  <si>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</si>
  <si>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</si>
  <si>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</si>
  <si>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</si>
  <si>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</si>
  <si>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</si>
  <si>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</si>
  <si>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</si>
  <si>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</si>
  <si>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</si>
  <si>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</si>
  <si>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</si>
  <si>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</si>
  <si>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</si>
  <si>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</si>
  <si>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</si>
  <si>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</si>
  <si>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</si>
  <si>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</si>
  <si>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</si>
  <si>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</si>
  <si>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</si>
  <si>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</si>
  <si>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</si>
  <si>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</si>
  <si>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</si>
  <si>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</si>
  <si>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</si>
  <si>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</si>
  <si>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</si>
  <si>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</si>
  <si>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</si>
  <si>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</si>
  <si>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</si>
  <si>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</si>
  <si>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</si>
  <si>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</si>
  <si>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</si>
  <si>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</si>
  <si>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</si>
  <si>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</si>
  <si>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</si>
  <si>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</si>
  <si>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</si>
  <si>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</si>
  <si>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</si>
  <si>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</si>
  <si>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</si>
  <si>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</si>
  <si>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</si>
  <si>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</si>
  <si>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</si>
  <si>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</si>
  <si>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</si>
  <si>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</si>
  <si>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</si>
  <si>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</si>
  <si>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</si>
  <si>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</si>
  <si>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</si>
  <si>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</si>
  <si>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</si>
  <si>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</si>
  <si>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</si>
  <si>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</si>
  <si>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</si>
  <si>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</si>
  <si>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</si>
  <si>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</si>
  <si>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</si>
  <si>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</si>
  <si>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</si>
  <si>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</si>
  <si>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</si>
  <si>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</si>
  <si>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</si>
  <si>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</si>
  <si>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</si>
  <si>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</si>
  <si>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</si>
  <si>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</si>
  <si>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</si>
  <si>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</si>
  <si>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</si>
  <si>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</si>
  <si>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</si>
  <si>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</si>
  <si>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</si>
  <si>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</si>
  <si>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</si>
  <si>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</si>
  <si>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</si>
  <si>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</si>
  <si>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</si>
  <si>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</si>
  <si>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</si>
  <si>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</si>
  <si>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</si>
  <si>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</si>
  <si>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</si>
  <si>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</si>
  <si>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</si>
  <si>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</si>
  <si>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</si>
  <si>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</si>
  <si>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</si>
  <si>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</si>
  <si>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</si>
  <si>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</si>
  <si>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</si>
  <si>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</si>
  <si>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</si>
  <si>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</si>
  <si>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</si>
  <si>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</si>
  <si>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</si>
  <si>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</si>
  <si>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</si>
  <si>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</si>
  <si>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</si>
  <si>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</si>
  <si>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</si>
  <si>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</si>
  <si>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</si>
  <si>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</si>
  <si>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</si>
  <si>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</si>
  <si>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</si>
  <si>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</si>
  <si>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</si>
  <si>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</si>
  <si>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</si>
  <si>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</si>
  <si>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</si>
  <si>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</si>
  <si>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</si>
  <si>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</si>
  <si>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</si>
  <si>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</si>
  <si>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</si>
  <si>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</si>
  <si>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</si>
  <si>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</si>
  <si>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</si>
  <si>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</si>
  <si>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</si>
  <si>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</si>
  <si>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</si>
  <si>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</si>
  <si>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</si>
  <si>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</si>
  <si>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</si>
  <si>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</si>
  <si>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</si>
  <si>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</si>
  <si>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</si>
  <si>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</si>
  <si>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</si>
  <si>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</si>
  <si>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</si>
  <si>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</si>
  <si>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</si>
  <si>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</si>
  <si>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</si>
  <si>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</si>
  <si>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</si>
  <si>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</si>
  <si>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</si>
  <si>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</si>
  <si>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</si>
  <si>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</si>
  <si>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</si>
  <si>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</si>
  <si>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</si>
  <si>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</si>
  <si>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</si>
  <si>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</si>
  <si>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</si>
  <si>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</si>
  <si>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</si>
  <si>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</si>
  <si>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</si>
  <si>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</si>
  <si>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</si>
  <si>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</si>
  <si>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</si>
  <si>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</si>
  <si>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</si>
  <si>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</si>
  <si>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</si>
  <si>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</si>
  <si>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</si>
  <si>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</si>
  <si>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</si>
  <si>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</si>
  <si>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</si>
  <si>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</si>
  <si>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</si>
  <si>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</si>
  <si>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</si>
  <si>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</si>
  <si>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</si>
  <si>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</si>
  <si>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</si>
  <si>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</si>
  <si>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</si>
  <si>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</si>
  <si>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</si>
  <si>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</si>
  <si>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</si>
  <si>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</si>
  <si>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</si>
  <si>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</si>
  <si>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</si>
  <si>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</si>
  <si>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</si>
  <si>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</si>
  <si>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</si>
  <si>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</si>
  <si>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</si>
  <si>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</si>
  <si>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</si>
  <si>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</si>
  <si>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</si>
  <si>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</si>
  <si>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</si>
  <si>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</si>
  <si>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</si>
  <si>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</si>
  <si>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</si>
  <si>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</si>
  <si>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</si>
  <si>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</si>
  <si>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</si>
  <si>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</si>
  <si>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</si>
  <si>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</si>
  <si>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</si>
  <si>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</si>
  <si>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</si>
  <si>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</si>
  <si>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</si>
  <si>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</si>
  <si>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</si>
  <si>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</si>
  <si>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</si>
  <si>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</si>
  <si>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</si>
  <si>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</si>
  <si>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</si>
  <si>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</si>
  <si>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</si>
  <si>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</si>
  <si>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</si>
  <si>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</si>
  <si>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</si>
  <si>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</si>
  <si>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</si>
  <si>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</si>
  <si>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</si>
  <si>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</si>
  <si>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</si>
  <si>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</si>
  <si>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</si>
  <si>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</si>
  <si>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</si>
  <si>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</si>
  <si>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</si>
  <si>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</si>
  <si>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</si>
  <si>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</si>
  <si>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</si>
  <si>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</si>
  <si>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</si>
  <si>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</si>
  <si>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</si>
  <si>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</si>
  <si>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</si>
  <si>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</si>
  <si>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</si>
  <si>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</si>
  <si>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</si>
  <si>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</si>
  <si>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</si>
  <si>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</si>
  <si>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</si>
  <si>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</si>
  <si>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</si>
  <si>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</si>
  <si>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</si>
  <si>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</si>
  <si>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</si>
  <si>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</si>
  <si>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</si>
  <si>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</si>
  <si>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</si>
  <si>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</si>
  <si>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</si>
  <si>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</si>
  <si>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</si>
  <si>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</si>
  <si>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</si>
  <si>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</si>
  <si>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</si>
  <si>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</si>
  <si>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</si>
  <si>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</si>
  <si>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</si>
  <si>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</si>
  <si>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</si>
  <si>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</si>
  <si>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</si>
  <si>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</si>
  <si>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</si>
  <si>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</si>
  <si>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</si>
  <si>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</si>
  <si>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</si>
  <si>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</si>
  <si>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</si>
  <si>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</si>
  <si>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</si>
  <si>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</si>
  <si>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</si>
  <si>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</si>
  <si>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</si>
  <si>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</si>
  <si>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</si>
  <si>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</si>
  <si>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</si>
  <si>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</si>
  <si>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</si>
  <si>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</si>
  <si>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</si>
  <si>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</si>
  <si>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</si>
  <si>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</si>
  <si>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</si>
  <si>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</si>
  <si>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</si>
  <si>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</si>
  <si>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</si>
  <si>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</si>
  <si>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</si>
  <si>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</si>
  <si>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</si>
  <si>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</si>
  <si>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</si>
  <si>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</si>
  <si>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</si>
  <si>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</si>
  <si>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</si>
  <si>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</si>
  <si>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</si>
  <si>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</si>
  <si>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</si>
  <si>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</si>
  <si>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</si>
  <si>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</si>
  <si>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</si>
  <si>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</si>
  <si>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</si>
  <si>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</si>
  <si>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</si>
  <si>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</si>
  <si>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</si>
  <si>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</si>
  <si>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</si>
  <si>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</si>
  <si>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</si>
  <si>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</si>
  <si>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</si>
  <si>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</si>
  <si>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</si>
  <si>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</si>
  <si>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</si>
  <si>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</si>
  <si>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</si>
  <si>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</si>
  <si>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</si>
  <si>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</si>
  <si>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</si>
  <si>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</si>
  <si>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</si>
  <si>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</si>
  <si>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</si>
  <si>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</si>
  <si>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</si>
  <si>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</si>
  <si>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</si>
  <si>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</si>
  <si>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</si>
  <si>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</si>
  <si>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</si>
  <si>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</si>
  <si>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</si>
  <si>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</si>
  <si>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</si>
  <si>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</si>
  <si>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</si>
  <si>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</si>
  <si>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</si>
  <si>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</si>
  <si>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</si>
  <si>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</si>
  <si>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</si>
  <si>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</si>
  <si>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</si>
  <si>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</si>
  <si>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</si>
  <si>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</si>
  <si>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</si>
  <si>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</si>
  <si>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</si>
  <si>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</si>
  <si>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</si>
  <si>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</si>
  <si>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</si>
  <si>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</si>
  <si>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</si>
  <si>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</si>
  <si>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</si>
  <si>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</si>
  <si>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</si>
  <si>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</si>
  <si>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</si>
  <si>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</si>
  <si>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</si>
  <si>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</si>
  <si>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</si>
  <si>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</si>
  <si>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</si>
  <si>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</si>
  <si>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</si>
  <si>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</si>
  <si>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</si>
  <si>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</si>
  <si>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</si>
  <si>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</si>
  <si>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</si>
  <si>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</si>
  <si>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</si>
  <si>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</si>
  <si>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</si>
  <si>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</si>
  <si>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</si>
  <si>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</si>
  <si>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</si>
  <si>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</si>
  <si>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</si>
  <si>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</si>
  <si>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</si>
  <si>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</si>
  <si>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</si>
  <si>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</si>
  <si>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</si>
  <si>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</si>
  <si>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</si>
  <si>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</si>
  <si>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</si>
  <si>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</si>
  <si>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</si>
  <si>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</si>
  <si>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</si>
  <si>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</si>
  <si>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</si>
  <si>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</si>
  <si>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</si>
  <si>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</si>
  <si>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</si>
  <si>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</si>
  <si>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</si>
  <si>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</si>
  <si>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</si>
  <si>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</si>
  <si>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</si>
  <si>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</si>
  <si>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</si>
  <si>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</si>
  <si>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</si>
  <si>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</si>
  <si>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</si>
  <si>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</si>
  <si>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</si>
  <si>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</si>
  <si>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</si>
  <si>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</si>
  <si>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</si>
  <si>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</si>
  <si>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</si>
  <si>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</si>
  <si>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</si>
  <si>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</si>
  <si>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</si>
  <si>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</si>
  <si>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</si>
  <si>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</si>
  <si>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</si>
  <si>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</si>
  <si>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</si>
  <si>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</si>
  <si>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</si>
  <si>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</si>
  <si>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</si>
  <si>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</si>
  <si>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</si>
  <si>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</si>
  <si>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</si>
  <si>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</si>
  <si>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</si>
  <si>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</si>
  <si>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</si>
  <si>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</si>
  <si>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</si>
  <si>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</si>
  <si>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</si>
  <si>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</si>
  <si>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</si>
  <si>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</si>
  <si>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</si>
  <si>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</si>
  <si>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</si>
  <si>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</si>
  <si>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</si>
  <si>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</si>
  <si>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</si>
  <si>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</si>
  <si>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</si>
  <si>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</si>
  <si>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</si>
  <si>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</si>
  <si>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</si>
  <si>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</si>
  <si>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</si>
  <si>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</si>
  <si>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</si>
  <si>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</si>
  <si>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</si>
  <si>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</si>
  <si>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</si>
  <si>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</si>
  <si>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</si>
  <si>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</si>
  <si>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</si>
  <si>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</si>
  <si>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</si>
  <si>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</si>
  <si>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</si>
  <si>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</si>
  <si>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</si>
  <si>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</si>
  <si>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</si>
  <si>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</si>
  <si>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</si>
  <si>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</si>
  <si>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</si>
  <si>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</si>
  <si>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</si>
  <si>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</si>
  <si>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</si>
  <si>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</si>
  <si>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</si>
  <si>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</si>
  <si>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</si>
  <si>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</si>
  <si>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</si>
  <si>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</si>
  <si>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</si>
  <si>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</si>
  <si>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</si>
  <si>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</si>
  <si>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</si>
  <si>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</si>
  <si>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</si>
  <si>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</si>
  <si>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</si>
  <si>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</si>
  <si>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</si>
  <si>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</si>
  <si>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</si>
  <si>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</si>
  <si>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</si>
  <si>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</si>
  <si>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</si>
  <si>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</si>
  <si>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</si>
  <si>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</si>
  <si>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</si>
  <si>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</si>
  <si>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</si>
  <si>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</si>
  <si>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</si>
  <si>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</si>
  <si>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</si>
  <si>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</si>
  <si>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</si>
  <si>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</si>
  <si>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</si>
  <si>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</si>
  <si>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</si>
  <si>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</si>
  <si>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</si>
  <si>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</si>
  <si>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</si>
  <si>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</si>
  <si>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</si>
  <si>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</si>
  <si>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</si>
  <si>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</si>
  <si>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</si>
  <si>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</si>
  <si>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</si>
  <si>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</si>
  <si>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</si>
  <si>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</si>
  <si>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</si>
  <si>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</si>
  <si>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</si>
  <si>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</si>
  <si>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</si>
  <si>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</si>
  <si>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</si>
  <si>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</si>
  <si>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</si>
  <si>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</si>
  <si>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</si>
  <si>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</si>
  <si>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</si>
  <si>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</si>
  <si>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</si>
  <si>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</si>
  <si>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</si>
  <si>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</si>
  <si>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</si>
  <si>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</si>
  <si>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</si>
  <si>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</si>
  <si>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</si>
  <si>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</si>
  <si>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</si>
  <si>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</si>
  <si>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</si>
  <si>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</si>
  <si>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</si>
  <si>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</si>
  <si>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</si>
  <si>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</si>
  <si>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</si>
  <si>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</si>
  <si>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</si>
  <si>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</si>
  <si>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</si>
  <si>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</si>
  <si>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</si>
  <si>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</si>
  <si>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</si>
  <si>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</si>
  <si>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</si>
  <si>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</si>
  <si>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</si>
  <si>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</si>
  <si>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</si>
  <si>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</si>
  <si>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</si>
  <si>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</si>
  <si>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</si>
  <si>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</si>
  <si>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</si>
  <si>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</si>
  <si>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</si>
  <si>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</si>
  <si>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</si>
  <si>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</si>
  <si>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</si>
  <si>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</si>
  <si>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</si>
  <si>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</si>
  <si>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</si>
  <si>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</si>
  <si>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</si>
  <si>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</si>
  <si>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</si>
  <si>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</si>
  <si>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</si>
  <si>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</si>
  <si>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</si>
  <si>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</si>
  <si>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</si>
  <si>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</si>
  <si>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</si>
  <si>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</si>
  <si>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</si>
  <si>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</si>
  <si>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</si>
  <si>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</si>
  <si>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</si>
  <si>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</si>
  <si>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</si>
  <si>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</si>
  <si>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</si>
  <si>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</si>
  <si>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</si>
  <si>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</si>
  <si>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</si>
  <si>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</si>
  <si>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</si>
  <si>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</si>
  <si>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</si>
  <si>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</si>
  <si>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</si>
  <si>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</si>
  <si>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</si>
  <si>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</si>
  <si>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</si>
  <si>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</si>
  <si>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</si>
  <si>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</si>
  <si>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</si>
  <si>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</si>
  <si>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</si>
  <si>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</si>
  <si>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</si>
  <si>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</si>
  <si>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</si>
  <si>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</si>
  <si>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</si>
  <si>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</si>
  <si>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</si>
  <si>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</si>
  <si>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</si>
  <si>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</si>
  <si>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</si>
  <si>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</si>
  <si>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</si>
  <si>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</si>
  <si>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</si>
  <si>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</si>
  <si>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</si>
  <si>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</si>
  <si>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</si>
  <si>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</si>
  <si>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</si>
  <si>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</si>
  <si>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</si>
  <si>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</si>
  <si>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</si>
  <si>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</si>
  <si>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</si>
  <si>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</si>
  <si>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</si>
  <si>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</si>
  <si>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</si>
  <si>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</si>
  <si>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</si>
  <si>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</si>
  <si>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</si>
  <si>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</si>
  <si>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</si>
  <si>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</si>
  <si>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</si>
  <si>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</si>
  <si>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</si>
  <si>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</si>
  <si>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</si>
  <si>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</si>
  <si>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</si>
  <si>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</si>
  <si>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</si>
  <si>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</si>
  <si>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</si>
  <si>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</si>
  <si>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</si>
  <si>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</si>
  <si>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</si>
  <si>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</si>
  <si>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</si>
  <si>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</si>
  <si>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</si>
  <si>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</si>
  <si>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</si>
  <si>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</si>
  <si>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</si>
  <si>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</si>
  <si>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</si>
  <si>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</si>
  <si>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</si>
  <si>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</si>
  <si>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</si>
  <si>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</si>
  <si>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</si>
  <si>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</si>
  <si>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</si>
  <si>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</si>
  <si>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</si>
  <si>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</si>
  <si>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</si>
  <si>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</si>
  <si>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</si>
  <si>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</si>
  <si>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</si>
  <si>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</si>
  <si>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</si>
  <si>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</si>
  <si>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</si>
  <si>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</si>
  <si>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</si>
  <si>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</si>
  <si>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</si>
  <si>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</si>
  <si>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</si>
  <si>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</si>
  <si>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</si>
  <si>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</si>
  <si>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</si>
  <si>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</si>
  <si>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</si>
  <si>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</si>
  <si>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</si>
  <si>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</si>
  <si>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</si>
  <si>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</si>
  <si>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</si>
  <si>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</si>
  <si>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</si>
  <si>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</si>
  <si>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</si>
  <si>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</si>
  <si>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</si>
  <si>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</si>
  <si>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</si>
  <si>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</si>
  <si>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</si>
  <si>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</si>
  <si>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</si>
  <si>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</si>
  <si>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</si>
  <si>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</si>
  <si>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</si>
  <si>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</si>
  <si>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</si>
  <si>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</si>
  <si>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</si>
  <si>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</si>
  <si>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</si>
  <si>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</si>
  <si>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</si>
  <si>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</si>
  <si>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</si>
  <si>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</si>
  <si>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</si>
  <si>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</si>
  <si>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</si>
  <si>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</si>
  <si>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</si>
  <si>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</si>
  <si>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</si>
  <si>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</si>
  <si>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</si>
  <si>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</si>
  <si>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</si>
  <si>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</si>
  <si>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</si>
  <si>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</si>
  <si>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</si>
  <si>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</si>
  <si>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</si>
  <si>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</si>
  <si>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</si>
  <si>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</si>
  <si>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</si>
  <si>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</si>
  <si>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</si>
  <si>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</si>
  <si>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</si>
  <si>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</si>
  <si>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</si>
  <si>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</si>
  <si>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</si>
  <si>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</si>
  <si>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</si>
  <si>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</si>
  <si>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</si>
  <si>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</si>
  <si>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</si>
  <si>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</si>
  <si>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</si>
  <si>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</si>
  <si>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</si>
  <si>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</si>
  <si>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</si>
  <si>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</si>
  <si>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</si>
  <si>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</si>
  <si>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</si>
  <si>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</si>
  <si>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</si>
  <si>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</si>
  <si>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</si>
  <si>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</si>
  <si>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</si>
  <si>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</si>
  <si>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</si>
  <si>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</si>
  <si>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</si>
  <si>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</si>
  <si>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</si>
  <si>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</si>
  <si>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</si>
  <si>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</si>
  <si>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</si>
  <si>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</si>
  <si>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</si>
  <si>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</si>
  <si>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</si>
  <si>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</si>
  <si>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</si>
  <si>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</si>
  <si>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</si>
  <si>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</si>
  <si>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</si>
  <si>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</si>
  <si>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</si>
  <si>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</si>
  <si>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</si>
  <si>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</si>
  <si>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</si>
  <si>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</si>
  <si>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</si>
  <si>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</si>
  <si>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</si>
  <si>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</si>
  <si>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</si>
  <si>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</si>
  <si>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</si>
  <si>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</si>
  <si>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</si>
  <si>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</si>
  <si>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</si>
  <si>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</si>
  <si>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</si>
  <si>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</si>
  <si>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</si>
  <si>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</si>
  <si>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</si>
  <si>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</si>
  <si>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</si>
  <si>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</si>
  <si>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</si>
  <si>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</si>
  <si>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</si>
  <si>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</si>
  <si>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</si>
  <si>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</si>
  <si>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</si>
  <si>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</si>
  <si>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</si>
  <si>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</si>
  <si>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</si>
  <si>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</si>
  <si>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</si>
  <si>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</si>
  <si>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</si>
  <si>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</si>
  <si>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</si>
  <si>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</si>
  <si>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</si>
  <si>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</si>
  <si>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</si>
  <si>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</si>
  <si>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</si>
  <si>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</si>
  <si>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</si>
  <si>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</si>
  <si>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</si>
  <si>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</si>
  <si>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</si>
  <si>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</si>
  <si>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</si>
  <si>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</si>
  <si>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</si>
  <si>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</si>
  <si>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</si>
  <si>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</si>
  <si>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</si>
  <si>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</si>
  <si>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</si>
  <si>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</si>
  <si>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</si>
  <si>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</si>
  <si>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</si>
  <si>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</si>
  <si>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</si>
  <si>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</si>
  <si>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</si>
  <si>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</si>
  <si>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</si>
  <si>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</si>
  <si>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</si>
  <si>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</si>
  <si>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</si>
  <si>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</si>
  <si>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</si>
  <si>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</si>
  <si>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</si>
  <si>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</si>
  <si>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</si>
  <si>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</si>
  <si>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</si>
  <si>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</si>
  <si>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</si>
  <si>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</si>
  <si>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</si>
  <si>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</si>
  <si>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</si>
  <si>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</si>
  <si>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</si>
  <si>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</si>
  <si>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</si>
  <si>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</si>
  <si>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</si>
  <si>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</si>
  <si>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</si>
  <si>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</si>
  <si>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</si>
  <si>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</si>
  <si>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</si>
  <si>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</si>
  <si>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</si>
  <si>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</si>
  <si>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</si>
  <si>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</si>
  <si>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</si>
  <si>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</si>
  <si>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</si>
  <si>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</si>
  <si>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</si>
  <si>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</si>
  <si>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</si>
  <si>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</si>
  <si>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</si>
  <si>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</si>
  <si>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</si>
  <si>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</si>
  <si>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</si>
  <si>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</si>
  <si>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</si>
  <si>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</si>
  <si>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</si>
  <si>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</si>
  <si>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</si>
  <si>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</si>
  <si>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</si>
  <si>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</si>
  <si>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</si>
  <si>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</si>
  <si>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</si>
  <si>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</si>
  <si>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</si>
  <si>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</si>
  <si>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</si>
  <si>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</si>
  <si>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</si>
  <si>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</si>
  <si>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</si>
  <si>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</si>
  <si>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</si>
  <si>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</si>
  <si>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</si>
  <si>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</si>
  <si>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</si>
  <si>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</si>
  <si>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</si>
  <si>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</si>
  <si>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</si>
  <si>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</si>
  <si>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</si>
  <si>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</si>
  <si>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</si>
  <si>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</si>
  <si>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</si>
  <si>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</si>
  <si>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</si>
  <si>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</si>
  <si>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</si>
  <si>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</si>
  <si>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</si>
  <si>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</si>
  <si>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</si>
  <si>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</si>
  <si>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</si>
  <si>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</si>
  <si>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</si>
  <si>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</si>
  <si>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</si>
  <si>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</si>
  <si>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</si>
  <si>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</si>
  <si>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</si>
  <si>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</si>
  <si>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</si>
  <si>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</si>
  <si>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</si>
  <si>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</si>
  <si>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</si>
  <si>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</si>
  <si>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</si>
  <si>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</si>
  <si>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</si>
  <si>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</si>
  <si>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</si>
  <si>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</si>
  <si>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</si>
  <si>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</si>
  <si>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</si>
  <si>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</si>
  <si>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</si>
  <si>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</si>
  <si>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</si>
  <si>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</si>
  <si>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</si>
  <si>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</si>
  <si>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</si>
  <si>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</si>
  <si>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</si>
  <si>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</si>
  <si>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</si>
  <si>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</si>
  <si>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</si>
  <si>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</si>
  <si>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</si>
  <si>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</si>
  <si>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</si>
  <si>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</si>
  <si>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</si>
  <si>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</si>
  <si>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</si>
  <si>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</si>
  <si>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</si>
  <si>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</si>
  <si>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</si>
  <si>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</si>
  <si>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</si>
  <si>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</si>
  <si>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</si>
  <si>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</si>
  <si>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</si>
  <si>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</si>
  <si>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</si>
  <si>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</si>
  <si>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</si>
  <si>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</si>
  <si>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</si>
  <si>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</si>
  <si>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</si>
  <si>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</si>
  <si>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</si>
  <si>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</si>
  <si>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</si>
  <si>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</si>
  <si>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</si>
  <si>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</si>
  <si>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</si>
  <si>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</si>
  <si>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</si>
  <si>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</si>
  <si>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</si>
  <si>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</si>
  <si>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</si>
  <si>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</si>
  <si>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</si>
  <si>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</si>
  <si>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</si>
  <si>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</si>
  <si>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</si>
  <si>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</si>
  <si>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</si>
  <si>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</si>
  <si>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</si>
  <si>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</si>
  <si>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</si>
  <si>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</si>
  <si>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</si>
  <si>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</si>
  <si>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</si>
  <si>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</si>
  <si>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</si>
  <si>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</si>
  <si>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</si>
  <si>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</si>
  <si>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</si>
  <si>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</si>
  <si>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</si>
  <si>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</si>
  <si>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</si>
  <si>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</si>
  <si>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</si>
  <si>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</si>
  <si>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</si>
  <si>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</si>
  <si>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</si>
  <si>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</si>
  <si>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</si>
  <si>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</si>
  <si>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</si>
  <si>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</si>
  <si>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</si>
  <si>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</si>
  <si>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</si>
  <si>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</si>
  <si>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</si>
  <si>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</si>
  <si>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</si>
  <si>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</si>
  <si>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</si>
  <si>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</si>
  <si>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</si>
  <si>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</si>
  <si>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</si>
  <si>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</si>
  <si>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</si>
  <si>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</si>
  <si>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</si>
  <si>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</si>
  <si>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</si>
  <si>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</si>
  <si>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</si>
  <si>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</si>
  <si>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</si>
  <si>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</si>
  <si>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</si>
  <si>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</si>
  <si>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</si>
  <si>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</si>
  <si>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</si>
  <si>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</si>
  <si>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</si>
  <si>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</si>
  <si>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</si>
  <si>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</si>
  <si>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</si>
  <si>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</si>
  <si>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</si>
  <si>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</si>
  <si>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</si>
  <si>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</si>
  <si>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</si>
  <si>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</si>
  <si>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</si>
  <si>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</si>
  <si>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</si>
  <si>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</si>
  <si>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</si>
  <si>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</si>
  <si>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</si>
  <si>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</si>
  <si>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</si>
  <si>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</si>
  <si>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</si>
  <si>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</si>
  <si>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</si>
  <si>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</si>
  <si>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</si>
  <si>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</si>
  <si>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</si>
  <si>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</si>
  <si>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</si>
  <si>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</si>
  <si>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</si>
  <si>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</si>
  <si>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</si>
  <si>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</si>
  <si>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</si>
  <si>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</si>
  <si>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</si>
  <si>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</si>
  <si>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</si>
  <si>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</si>
  <si>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</si>
  <si>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</si>
  <si>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</si>
  <si>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</si>
  <si>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</si>
  <si>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</si>
  <si>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</si>
  <si>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</si>
  <si>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</si>
  <si>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</si>
  <si>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</si>
  <si>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</si>
  <si>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</si>
  <si>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</si>
  <si>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</si>
  <si>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</si>
  <si>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</si>
  <si>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</si>
  <si>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</si>
  <si>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</si>
  <si>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</si>
  <si>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</si>
  <si>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</si>
  <si>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</si>
  <si>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</si>
  <si>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</si>
  <si>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</si>
  <si>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</si>
  <si>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</si>
  <si>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</si>
  <si>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</si>
  <si>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</si>
  <si>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</si>
  <si>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</si>
  <si>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</si>
  <si>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</si>
  <si>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</si>
  <si>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</si>
  <si>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</si>
  <si>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</si>
  <si>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</si>
  <si>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</si>
  <si>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</si>
  <si>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</si>
  <si>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</si>
  <si>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</si>
  <si>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</si>
  <si>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</si>
  <si>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</si>
  <si>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</si>
  <si>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</si>
  <si>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</si>
  <si>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</si>
  <si>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</si>
  <si>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</si>
  <si>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</si>
  <si>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</si>
  <si>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</si>
  <si>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</si>
  <si>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</si>
  <si>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</si>
  <si>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</si>
  <si>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</si>
  <si>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</si>
  <si>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</si>
  <si>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</si>
  <si>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</si>
  <si>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</si>
  <si>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</si>
  <si>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</si>
  <si>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</si>
  <si>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</si>
  <si>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</si>
  <si>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</si>
  <si>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</si>
  <si>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</si>
  <si>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</si>
  <si>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</si>
  <si>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</si>
  <si>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</si>
  <si>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</si>
  <si>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</si>
  <si>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</si>
  <si>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</si>
  <si>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</si>
  <si>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</si>
  <si>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</si>
  <si>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</si>
  <si>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</si>
  <si>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</si>
  <si>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</si>
  <si>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</si>
  <si>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</si>
  <si>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</si>
  <si>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</si>
  <si>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</si>
  <si>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</si>
  <si>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</si>
  <si>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</si>
  <si>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</si>
  <si>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</si>
  <si>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</si>
  <si>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</si>
  <si>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</si>
  <si>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</si>
  <si>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</si>
  <si>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</si>
  <si>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</si>
  <si>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</si>
  <si>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</si>
  <si>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</si>
  <si>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</si>
  <si>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</si>
  <si>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</si>
  <si>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</si>
  <si>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</si>
  <si>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</si>
  <si>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</si>
  <si>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</si>
  <si>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</si>
  <si>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</si>
  <si>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</si>
  <si>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</si>
  <si>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</si>
  <si>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</si>
  <si>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</si>
  <si>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</si>
  <si>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</si>
  <si>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</si>
  <si>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</si>
  <si>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</si>
  <si>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</si>
  <si>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</si>
  <si>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</si>
  <si>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</si>
  <si>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</si>
  <si>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</si>
  <si>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</si>
  <si>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</si>
  <si>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</si>
  <si>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</si>
  <si>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</si>
  <si>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</si>
  <si>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</si>
  <si>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</si>
  <si>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</si>
  <si>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</si>
  <si>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</si>
  <si>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</si>
  <si>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</si>
  <si>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</si>
  <si>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</si>
  <si>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</si>
  <si>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</si>
  <si>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</si>
  <si>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</si>
  <si>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</si>
  <si>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</si>
  <si>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</si>
  <si>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</si>
  <si>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</si>
  <si>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</si>
  <si>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</si>
  <si>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</si>
  <si>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</si>
  <si>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</si>
  <si>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</si>
  <si>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</si>
  <si>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</si>
  <si>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</si>
  <si>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</si>
  <si>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</si>
  <si>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</si>
  <si>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</si>
  <si>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</si>
  <si>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</si>
  <si>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</si>
  <si>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</si>
  <si>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</si>
  <si>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</si>
  <si>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</si>
  <si>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</si>
  <si>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</si>
  <si>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</si>
  <si>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</si>
  <si>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</si>
  <si>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</si>
  <si>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</si>
  <si>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</si>
  <si>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</si>
  <si>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</si>
  <si>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</si>
  <si>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</si>
  <si>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</si>
  <si>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</si>
  <si>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</si>
  <si>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</si>
  <si>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</si>
  <si>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</si>
  <si>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</si>
  <si>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</si>
  <si>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</si>
  <si>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</si>
  <si>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</si>
  <si>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</si>
  <si>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</si>
  <si>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</si>
  <si>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</si>
  <si>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</si>
  <si>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</si>
  <si>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</si>
  <si>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</si>
  <si>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</si>
  <si>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</si>
  <si>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</si>
  <si>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</si>
  <si>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</si>
  <si>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</si>
  <si>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</si>
  <si>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</si>
  <si>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</si>
  <si>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</si>
  <si>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</si>
  <si>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</si>
  <si>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</si>
  <si>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</si>
  <si>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</si>
  <si>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</si>
  <si>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</si>
  <si>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</si>
  <si>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</si>
  <si>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</si>
  <si>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</si>
  <si>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</si>
  <si>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</si>
  <si>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</si>
  <si>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</si>
  <si>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</si>
  <si>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</si>
  <si>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</si>
  <si>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</si>
  <si>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</si>
  <si>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</si>
  <si>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</si>
  <si>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</si>
  <si>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</si>
  <si>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</si>
  <si>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</si>
  <si>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</si>
  <si>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</si>
  <si>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</si>
  <si>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</si>
  <si>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</si>
  <si>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</si>
  <si>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</si>
  <si>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</si>
  <si>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</si>
  <si>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</si>
  <si>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</si>
  <si>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</si>
  <si>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</si>
  <si>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</si>
  <si>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</si>
  <si>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</si>
  <si>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</si>
  <si>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</si>
  <si>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</si>
  <si>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</si>
  <si>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</si>
  <si>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</si>
  <si>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</si>
  <si>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</si>
  <si>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</si>
  <si>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</si>
  <si>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</si>
  <si>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</si>
  <si>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</si>
  <si>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</si>
  <si>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</si>
  <si>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</si>
  <si>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</si>
  <si>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</si>
  <si>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</si>
  <si>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</si>
  <si>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</si>
  <si>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</si>
  <si>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</si>
  <si>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</si>
  <si>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</si>
  <si>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</si>
  <si>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</si>
  <si>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</si>
  <si>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</si>
  <si>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</si>
  <si>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</si>
  <si>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</si>
  <si>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</si>
  <si>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</si>
  <si>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</si>
  <si>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</si>
  <si>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</si>
  <si>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</si>
  <si>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</si>
  <si>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</si>
  <si>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</si>
  <si>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</si>
  <si>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</si>
  <si>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</si>
  <si>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</si>
  <si>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</si>
  <si>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</si>
  <si>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</si>
  <si>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</si>
  <si>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</si>
  <si>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</si>
  <si>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</si>
  <si>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</si>
  <si>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</si>
  <si>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</si>
  <si>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</si>
  <si>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</si>
  <si>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</si>
  <si>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</si>
  <si>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</si>
  <si>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</si>
  <si>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</si>
  <si>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</si>
  <si>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</si>
  <si>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</si>
  <si>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</si>
  <si>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</si>
  <si>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</si>
  <si>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</si>
  <si>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</si>
  <si>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</si>
  <si>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</si>
  <si>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</si>
  <si>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</si>
  <si>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</si>
  <si>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</si>
  <si>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</si>
  <si>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</si>
  <si>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</si>
  <si>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</si>
  <si>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</si>
  <si>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</si>
  <si>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</si>
  <si>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</si>
  <si>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</si>
  <si>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</si>
  <si>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</si>
  <si>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</si>
  <si>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</si>
  <si>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</si>
  <si>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</si>
  <si>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</si>
  <si>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</si>
  <si>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</si>
  <si>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</si>
  <si>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</si>
  <si>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</si>
  <si>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</si>
  <si>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</si>
  <si>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</si>
  <si>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</si>
  <si>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</si>
  <si>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</si>
  <si>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</si>
  <si>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</si>
  <si>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</si>
  <si>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</si>
  <si>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</si>
  <si>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</si>
  <si>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</si>
  <si>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</si>
  <si>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</si>
  <si>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</si>
  <si>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</si>
  <si>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</si>
  <si>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</si>
  <si>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</si>
  <si>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</si>
  <si>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</si>
  <si>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</si>
  <si>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</si>
  <si>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</si>
  <si>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</si>
  <si>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</si>
  <si>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</si>
  <si>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</si>
  <si>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</si>
  <si>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</si>
  <si>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</si>
  <si>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</si>
  <si>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</si>
  <si>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</si>
  <si>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</si>
  <si>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</si>
  <si>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</si>
  <si>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</si>
  <si>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</si>
  <si>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</si>
  <si>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</si>
  <si>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</si>
  <si>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</si>
  <si>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</si>
  <si>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</si>
  <si>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</si>
  <si>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</si>
  <si>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</si>
  <si>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</si>
  <si>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</si>
  <si>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</si>
  <si>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</si>
  <si>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</si>
  <si>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</si>
  <si>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</si>
  <si>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</si>
  <si>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</si>
  <si>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</si>
  <si>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</si>
  <si>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</si>
  <si>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</si>
  <si>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</si>
  <si>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</si>
  <si>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</si>
  <si>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</si>
  <si>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</si>
  <si>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</si>
  <si>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</si>
  <si>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</si>
  <si>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</si>
  <si>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</si>
  <si>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</si>
  <si>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</si>
  <si>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</si>
  <si>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</si>
  <si>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</si>
  <si>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</si>
  <si>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</si>
  <si>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</si>
  <si>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</si>
  <si>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</si>
  <si>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</si>
  <si>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</si>
  <si>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</si>
  <si>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</si>
  <si>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</si>
  <si>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</si>
  <si>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</si>
  <si>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</si>
  <si>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</si>
  <si>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</si>
  <si>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</si>
  <si>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</si>
  <si>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</si>
  <si>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</si>
  <si>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</si>
  <si>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</si>
  <si>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</si>
  <si>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</si>
  <si>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</si>
  <si>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</si>
  <si>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</si>
  <si>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</si>
  <si>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</si>
  <si>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</si>
  <si>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</si>
  <si>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</si>
  <si>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</si>
  <si>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</si>
  <si>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</si>
  <si>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</si>
  <si>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</si>
  <si>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</si>
  <si>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</si>
  <si>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</si>
  <si>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</si>
  <si>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</si>
  <si>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</si>
  <si>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</si>
  <si>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</si>
  <si>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</si>
  <si>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</si>
  <si>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</si>
  <si>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</si>
  <si>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</si>
  <si>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</si>
  <si>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</si>
  <si>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</si>
  <si>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</si>
  <si>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</si>
  <si>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</si>
  <si>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</si>
  <si>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</si>
  <si>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</si>
  <si>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</si>
  <si>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</si>
  <si>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</si>
  <si>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</si>
  <si>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</si>
  <si>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</si>
  <si>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</si>
  <si>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</si>
  <si>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</si>
  <si>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</si>
  <si>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</si>
  <si>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</si>
  <si>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</si>
  <si>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</si>
  <si>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</si>
  <si>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</si>
  <si>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</si>
  <si>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</si>
  <si>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</si>
  <si>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</si>
  <si>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</si>
  <si>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</si>
  <si>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</si>
  <si>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</si>
  <si>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</si>
  <si>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</si>
  <si>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</si>
  <si>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</si>
  <si>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</si>
  <si>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</si>
  <si>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</si>
  <si>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</si>
  <si>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</si>
  <si>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</si>
  <si>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</si>
  <si>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</si>
  <si>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</si>
  <si>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</si>
  <si>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</si>
  <si>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</si>
  <si>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</si>
  <si>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</si>
  <si>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</si>
  <si>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</si>
  <si>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</si>
  <si>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</si>
  <si>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</si>
  <si>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</si>
  <si>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</si>
  <si>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</si>
  <si>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</si>
  <si>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</si>
  <si>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</si>
  <si>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</si>
  <si>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</si>
  <si>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</si>
  <si>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</si>
  <si>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</si>
  <si>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</si>
  <si>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</si>
  <si>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</si>
  <si>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</si>
  <si>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</si>
  <si>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</si>
  <si>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</si>
  <si>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</si>
  <si>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</si>
  <si>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</si>
  <si>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</si>
  <si>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</si>
  <si>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</si>
  <si>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</si>
  <si>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</si>
  <si>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</si>
  <si>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</si>
  <si>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</si>
  <si>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</si>
  <si>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</si>
  <si>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</si>
  <si>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</si>
  <si>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</si>
  <si>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</si>
  <si>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</si>
  <si>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</si>
  <si>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</si>
  <si>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</si>
  <si>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</si>
  <si>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</si>
  <si>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</si>
  <si>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</si>
  <si>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</si>
  <si>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</si>
  <si>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</si>
  <si>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</si>
  <si>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</si>
  <si>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</si>
  <si>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</si>
  <si>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</si>
  <si>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</si>
  <si>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</si>
  <si>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</si>
  <si>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</si>
  <si>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</si>
  <si>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</si>
  <si>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</si>
  <si>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</si>
  <si>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</si>
  <si>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</si>
  <si>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</si>
  <si>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</si>
  <si>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</si>
  <si>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</si>
  <si>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</si>
  <si>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</si>
  <si>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</si>
  <si>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</si>
  <si>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</si>
  <si>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</si>
  <si>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</si>
  <si>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</si>
  <si>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</si>
  <si>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</si>
  <si>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</si>
  <si>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</si>
  <si>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</si>
  <si>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</si>
  <si>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</si>
  <si>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</si>
  <si>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</si>
  <si>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</si>
  <si>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</si>
  <si>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</si>
  <si>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</si>
  <si>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</si>
  <si>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</si>
  <si>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</si>
  <si>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</si>
  <si>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</si>
  <si>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</si>
  <si>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</si>
  <si>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</si>
  <si>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</si>
  <si>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</si>
  <si>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</si>
  <si>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</si>
  <si>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</si>
  <si>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</si>
  <si>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</si>
  <si>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</si>
  <si>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</si>
  <si>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</si>
  <si>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</si>
  <si>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</si>
  <si>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</si>
  <si>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</si>
  <si>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</si>
  <si>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</si>
  <si>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</si>
  <si>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</si>
  <si>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</si>
  <si>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</si>
  <si>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</si>
  <si>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</si>
  <si>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</si>
  <si>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</si>
  <si>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</si>
  <si>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</si>
  <si>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</si>
  <si>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</si>
  <si>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</si>
  <si>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</si>
  <si>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</si>
  <si>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</si>
  <si>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</si>
  <si>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</si>
  <si>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</si>
  <si>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</si>
  <si>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</si>
  <si>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</si>
  <si>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</si>
  <si>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</si>
  <si>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</si>
  <si>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</si>
  <si>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</si>
  <si>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</si>
  <si>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</si>
  <si>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</si>
  <si>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</si>
  <si>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</si>
  <si>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</si>
  <si>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</si>
  <si>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</si>
  <si>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</si>
  <si>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</si>
  <si>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</si>
  <si>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</si>
  <si>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</si>
  <si>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</si>
  <si>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</si>
  <si>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</si>
  <si>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</si>
  <si>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</si>
  <si>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</si>
  <si>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</si>
  <si>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</si>
  <si>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</si>
  <si>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</si>
  <si>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</si>
  <si>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</si>
  <si>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</si>
  <si>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</si>
  <si>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</si>
  <si>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</si>
  <si>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</si>
  <si>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</si>
  <si>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</si>
  <si>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</si>
  <si>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</si>
  <si>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</si>
  <si>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</si>
  <si>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</si>
  <si>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</si>
  <si>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</si>
  <si>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</si>
  <si>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</si>
  <si>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</si>
  <si>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</si>
  <si>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</si>
  <si>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</si>
  <si>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</si>
  <si>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</si>
  <si>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</si>
  <si>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</si>
  <si>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</si>
  <si>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</si>
  <si>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</si>
  <si>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</si>
  <si>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</si>
  <si>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</si>
  <si>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</si>
  <si>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</si>
  <si>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</si>
  <si>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</si>
  <si>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</si>
  <si>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</si>
  <si>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</si>
  <si>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</si>
  <si>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</si>
  <si>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</si>
  <si>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</si>
  <si>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</si>
  <si>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</si>
  <si>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</si>
  <si>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</si>
  <si>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</si>
  <si>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</si>
  <si>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</si>
  <si>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</si>
  <si>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</si>
  <si>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</si>
  <si>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</si>
  <si>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</si>
  <si>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</si>
  <si>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</si>
  <si>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</si>
  <si>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</si>
  <si>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</si>
  <si>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</si>
  <si>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</si>
  <si>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</si>
  <si>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</si>
  <si>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</si>
  <si>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</si>
  <si>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</si>
  <si>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</si>
  <si>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</si>
  <si>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</si>
  <si>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</si>
  <si>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</si>
  <si>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</si>
  <si>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</si>
  <si>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</si>
  <si>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</si>
  <si>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</si>
  <si>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</si>
  <si>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</si>
  <si>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</si>
  <si>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</si>
  <si>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</si>
  <si>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</si>
  <si>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</si>
  <si>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</si>
  <si>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</si>
  <si>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</si>
  <si>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</si>
  <si>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</si>
  <si>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</si>
  <si>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</si>
  <si>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</si>
  <si>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</si>
  <si>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</si>
  <si>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</si>
  <si>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</si>
  <si>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</si>
  <si>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</si>
  <si>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</si>
  <si>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</si>
  <si>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</si>
  <si>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</si>
  <si>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</si>
  <si>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</si>
  <si>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</si>
  <si>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</si>
  <si>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</si>
  <si>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</si>
  <si>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</si>
  <si>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</si>
  <si>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</si>
  <si>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</si>
  <si>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</si>
  <si>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</si>
  <si>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</si>
  <si>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</si>
  <si>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</si>
  <si>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</si>
  <si>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</si>
  <si>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</si>
  <si>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</si>
  <si>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</si>
  <si>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</si>
  <si>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</si>
  <si>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</si>
  <si>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</si>
  <si>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</si>
  <si>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</si>
  <si>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</si>
  <si>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</si>
  <si>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</si>
  <si>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</si>
  <si>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</si>
  <si>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</si>
  <si>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</si>
  <si>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</si>
  <si>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</si>
  <si>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</si>
  <si>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</si>
  <si>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</si>
  <si>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</si>
  <si>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</si>
  <si>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</si>
  <si>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</si>
  <si>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</si>
  <si>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</si>
  <si>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</si>
  <si>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</si>
  <si>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</si>
  <si>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</si>
  <si>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</si>
  <si>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</si>
  <si>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</si>
  <si>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</si>
  <si>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</si>
  <si>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</si>
  <si>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</si>
  <si>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</si>
  <si>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</si>
  <si>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</si>
  <si>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</si>
  <si>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</si>
  <si>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</si>
  <si>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</si>
  <si>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</si>
  <si>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</si>
  <si>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</si>
  <si>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</si>
  <si>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</si>
  <si>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</si>
  <si>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</si>
  <si>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</si>
  <si>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</si>
  <si>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</si>
  <si>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</si>
  <si>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</si>
  <si>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</si>
  <si>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</si>
  <si>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</si>
  <si>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</si>
  <si>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</si>
  <si>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</si>
  <si>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</si>
  <si>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</si>
  <si>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</si>
  <si>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</si>
  <si>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</si>
  <si>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</si>
  <si>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</si>
  <si>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</si>
  <si>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</si>
  <si>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</si>
  <si>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</si>
  <si>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</si>
  <si>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</si>
  <si>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</si>
  <si>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</si>
  <si>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</si>
  <si>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</si>
  <si>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</si>
  <si>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</si>
  <si>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</si>
  <si>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</si>
  <si>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</si>
  <si>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</si>
  <si>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</si>
  <si>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</si>
  <si>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</si>
  <si>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</si>
  <si>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</si>
  <si>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</si>
  <si>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</si>
  <si>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</si>
  <si>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</si>
  <si>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</si>
  <si>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</si>
  <si>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</si>
  <si>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</si>
  <si>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</si>
  <si>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</si>
  <si>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</si>
  <si>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</si>
  <si>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</si>
  <si>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</si>
  <si>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</si>
  <si>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</si>
  <si>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</si>
  <si>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</si>
  <si>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</si>
  <si>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</si>
  <si>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</si>
  <si>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</si>
  <si>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</si>
  <si>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</si>
  <si>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</si>
  <si>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</si>
  <si>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</si>
  <si>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</si>
  <si>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</si>
  <si>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</si>
  <si>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</si>
  <si>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</si>
  <si>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</si>
  <si>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</si>
  <si>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</si>
  <si>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</si>
  <si>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</si>
  <si>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</si>
  <si>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</si>
  <si>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</si>
  <si>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</si>
  <si>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</si>
  <si>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</si>
  <si>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</si>
  <si>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</si>
  <si>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</si>
  <si>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</si>
  <si>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</si>
  <si>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</si>
  <si>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</si>
  <si>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</si>
  <si>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</si>
  <si>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</si>
  <si>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</si>
  <si>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</si>
  <si>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</si>
  <si>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</si>
  <si>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</si>
  <si>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</si>
  <si>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</si>
  <si>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</si>
  <si>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</si>
  <si>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</si>
  <si>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</si>
  <si>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</si>
  <si>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</si>
  <si>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</si>
  <si>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</si>
  <si>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</si>
  <si>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</si>
  <si>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</si>
  <si>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</si>
  <si>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</si>
  <si>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</si>
  <si>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</si>
  <si>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</si>
  <si>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</si>
  <si>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</si>
  <si>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</si>
  <si>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</si>
  <si>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</si>
  <si>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</si>
  <si>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</si>
  <si>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</si>
  <si>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</si>
  <si>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</si>
  <si>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</si>
  <si>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</si>
  <si>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</si>
  <si>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</si>
  <si>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</si>
  <si>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</si>
  <si>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</si>
  <si>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</si>
  <si>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</si>
  <si>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</si>
  <si>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</si>
  <si>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</si>
  <si>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</si>
  <si>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</si>
  <si>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</si>
  <si>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</si>
  <si>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</si>
  <si>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</si>
  <si>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</si>
  <si>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</si>
  <si>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</si>
  <si>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</si>
  <si>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</si>
  <si>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</si>
  <si>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</si>
  <si>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</si>
  <si>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</si>
  <si>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</si>
  <si>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</si>
  <si>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</si>
  <si>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</si>
  <si>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</si>
  <si>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</si>
  <si>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</si>
  <si>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</si>
  <si>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</si>
  <si>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</si>
  <si>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</si>
  <si>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</si>
  <si>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</si>
  <si>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</si>
  <si>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</si>
  <si>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</si>
  <si>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</si>
  <si>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</si>
  <si>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</si>
  <si>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</si>
  <si>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</si>
  <si>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</si>
  <si>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</si>
  <si>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</si>
  <si>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</si>
  <si>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</si>
  <si>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</si>
  <si>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</si>
  <si>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</si>
  <si>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</si>
  <si>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</si>
  <si>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</si>
  <si>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</si>
  <si>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</si>
  <si>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</si>
  <si>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</si>
  <si>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</si>
  <si>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</si>
  <si>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</si>
  <si>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</si>
  <si>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</si>
  <si>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</si>
  <si>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</si>
  <si>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</si>
  <si>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</si>
  <si>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</si>
  <si>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</si>
  <si>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</si>
  <si>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</si>
  <si>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</si>
  <si>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</si>
  <si>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</si>
  <si>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</si>
  <si>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</si>
  <si>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</si>
  <si>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</si>
  <si>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</si>
  <si>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</si>
  <si>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</si>
  <si>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</si>
  <si>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</si>
  <si>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</si>
  <si>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</si>
  <si>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</si>
  <si>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</si>
  <si>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</si>
  <si>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</si>
  <si>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</si>
  <si>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</si>
  <si>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</si>
  <si>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</si>
  <si>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</si>
  <si>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</si>
  <si>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</si>
  <si>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</si>
  <si>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</si>
  <si>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</si>
  <si>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</si>
  <si>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</si>
  <si>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</si>
  <si>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</si>
  <si>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</si>
  <si>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</si>
  <si>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</si>
  <si>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</si>
  <si>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</si>
  <si>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</si>
  <si>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</si>
  <si>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</si>
  <si>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</si>
  <si>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</si>
  <si>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</si>
  <si>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</si>
  <si>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</si>
  <si>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</si>
  <si>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</si>
  <si>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</si>
  <si>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</si>
  <si>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</si>
  <si>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</si>
  <si>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</si>
  <si>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</si>
  <si>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</si>
  <si>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</si>
  <si>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</si>
  <si>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</si>
  <si>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</si>
  <si>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</si>
  <si>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</si>
  <si>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</si>
  <si>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</si>
  <si>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</si>
  <si>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</si>
  <si>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</si>
  <si>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</si>
  <si>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</si>
  <si>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</si>
  <si>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</si>
  <si>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</si>
  <si>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</si>
  <si>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</si>
  <si>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</si>
  <si>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</si>
  <si>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</si>
  <si>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</si>
  <si>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</si>
  <si>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</si>
  <si>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</si>
  <si>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</si>
  <si>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</si>
  <si>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</si>
  <si>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</si>
  <si>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</si>
  <si>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</si>
  <si>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</si>
  <si>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</si>
  <si>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</si>
  <si>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</si>
  <si>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</si>
  <si>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</si>
  <si>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</si>
  <si>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</si>
  <si>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</si>
  <si>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</si>
  <si>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</si>
  <si>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</si>
  <si>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</si>
  <si>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</si>
  <si>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</si>
  <si>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</si>
  <si>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</si>
  <si>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</si>
  <si>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</si>
  <si>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</si>
  <si>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</si>
  <si>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</si>
  <si>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</si>
  <si>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</si>
  <si>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</si>
  <si>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</si>
  <si>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</si>
  <si>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</si>
  <si>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</si>
  <si>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</si>
  <si>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</si>
  <si>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</si>
  <si>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</si>
  <si>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</si>
  <si>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</si>
  <si>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</si>
  <si>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</si>
  <si>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</si>
  <si>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</si>
  <si>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</si>
  <si>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</si>
  <si>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</si>
  <si>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</si>
  <si>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</si>
  <si>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</si>
  <si>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</si>
  <si>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</si>
  <si>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</si>
  <si>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</si>
  <si>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</si>
  <si>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</si>
  <si>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</si>
  <si>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</si>
  <si>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</si>
  <si>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</si>
  <si>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</si>
  <si>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</si>
  <si>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</si>
  <si>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</si>
  <si>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</si>
  <si>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</si>
  <si>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</si>
  <si>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</si>
  <si>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</si>
  <si>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</si>
  <si>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</si>
  <si>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</si>
  <si>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</si>
  <si>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</si>
  <si>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</si>
  <si>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</si>
  <si>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</si>
  <si>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</si>
  <si>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</si>
  <si>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</si>
  <si>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</si>
  <si>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</si>
  <si>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</si>
  <si>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</si>
  <si>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</si>
  <si>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</si>
  <si>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</si>
  <si>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</si>
  <si>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</si>
  <si>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</si>
  <si>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</si>
  <si>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</si>
  <si>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</si>
  <si>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</si>
  <si>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</si>
  <si>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</si>
  <si>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</si>
  <si>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</si>
  <si>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</si>
  <si>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</si>
  <si>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</si>
  <si>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</si>
  <si>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</si>
  <si>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</si>
  <si>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</si>
  <si>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</si>
  <si>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</si>
  <si>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</si>
  <si>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</si>
  <si>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</si>
  <si>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</si>
  <si>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</si>
  <si>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</si>
  <si>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</si>
  <si>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</si>
  <si>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</si>
  <si>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</si>
  <si>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</si>
  <si>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</si>
  <si>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</si>
  <si>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</si>
  <si>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</si>
  <si>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</si>
  <si>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</si>
  <si>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</si>
  <si>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</si>
  <si>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</si>
  <si>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</si>
  <si>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</si>
  <si>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</si>
  <si>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</si>
  <si>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</si>
  <si>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</si>
  <si>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</si>
  <si>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</si>
  <si>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</si>
  <si>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</si>
  <si>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</si>
  <si>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</si>
  <si>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</si>
  <si>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</si>
  <si>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</si>
  <si>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</si>
  <si>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</si>
  <si>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</si>
  <si>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</si>
  <si>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</si>
  <si>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</si>
  <si>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</si>
  <si>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</si>
  <si>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</si>
  <si>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</si>
  <si>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</si>
  <si>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</si>
  <si>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</si>
  <si>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</si>
  <si>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</si>
  <si>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</si>
  <si>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</si>
  <si>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</si>
  <si>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</si>
  <si>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</si>
  <si>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</si>
  <si>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</si>
  <si>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</si>
  <si>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</si>
  <si>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</si>
  <si>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</si>
  <si>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</si>
  <si>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</si>
  <si>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</si>
  <si>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</si>
  <si>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</si>
  <si>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</si>
  <si>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</si>
  <si>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</si>
  <si>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</si>
  <si>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</si>
  <si>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</si>
  <si>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</si>
  <si>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</si>
  <si>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</si>
  <si>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</si>
  <si>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</si>
  <si>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</si>
  <si>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</si>
  <si>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</si>
  <si>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</si>
  <si>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</si>
  <si>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</si>
  <si>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</si>
  <si>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</si>
  <si>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</si>
  <si>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</si>
  <si>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</si>
  <si>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</si>
  <si>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</si>
  <si>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</si>
  <si>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</si>
  <si>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</si>
  <si>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</si>
  <si>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</si>
  <si>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</si>
  <si>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</si>
  <si>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</si>
  <si>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</si>
  <si>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</si>
  <si>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</si>
  <si>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</si>
  <si>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</si>
  <si>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</si>
  <si>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</si>
  <si>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</si>
  <si>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</si>
  <si>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</si>
  <si>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</si>
  <si>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</si>
  <si>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</si>
  <si>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</si>
  <si>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</si>
  <si>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</si>
  <si>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</si>
  <si>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</si>
  <si>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</si>
  <si>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</si>
  <si>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</si>
  <si>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</si>
  <si>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</si>
  <si>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</si>
  <si>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</si>
  <si>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</si>
  <si>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</si>
  <si>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</si>
  <si>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</si>
  <si>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</si>
  <si>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</si>
  <si>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</si>
  <si>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</si>
  <si>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</si>
  <si>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</si>
  <si>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</si>
  <si>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</si>
  <si>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</si>
  <si>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</si>
  <si>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</si>
  <si>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</si>
  <si>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</si>
  <si>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</si>
  <si>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</si>
  <si>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</si>
  <si>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</si>
  <si>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</si>
  <si>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</si>
  <si>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</si>
  <si>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</si>
  <si>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</si>
  <si>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</si>
  <si>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</si>
  <si>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</si>
  <si>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</si>
  <si>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</si>
  <si>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</si>
  <si>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</si>
  <si>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</si>
  <si>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</si>
  <si>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</si>
  <si>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</si>
  <si>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</si>
  <si>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</si>
  <si>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</si>
  <si>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</si>
  <si>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</si>
  <si>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</si>
  <si>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</si>
  <si>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</si>
  <si>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</si>
  <si>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</si>
  <si>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</si>
  <si>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</si>
  <si>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</si>
  <si>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</si>
  <si>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</si>
  <si>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</si>
  <si>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</si>
  <si>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</si>
  <si>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</si>
  <si>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</si>
  <si>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</si>
  <si>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</si>
  <si>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</si>
  <si>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</si>
  <si>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</si>
  <si>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</si>
  <si>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</si>
  <si>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</si>
  <si>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</si>
  <si>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</si>
  <si>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</si>
  <si>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</si>
  <si>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</si>
  <si>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</si>
  <si>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</si>
  <si>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</si>
  <si>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</si>
  <si>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</si>
  <si>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</si>
  <si>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</si>
  <si>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</si>
  <si>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</si>
  <si>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</si>
  <si>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</si>
  <si>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</si>
  <si>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</si>
  <si>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</si>
  <si>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</si>
  <si>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</si>
  <si>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</si>
  <si>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</si>
  <si>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</si>
  <si>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</si>
  <si>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</si>
  <si>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</si>
  <si>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</si>
  <si>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</si>
  <si>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</si>
  <si>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</si>
  <si>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</si>
  <si>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</si>
  <si>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</si>
  <si>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</si>
  <si>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</si>
  <si>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</si>
  <si>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</si>
  <si>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</si>
  <si>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</si>
  <si>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</si>
  <si>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</si>
  <si>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</si>
  <si>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</si>
  <si>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</si>
  <si>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</si>
  <si>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</si>
  <si>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</si>
  <si>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</si>
  <si>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</si>
  <si>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</si>
  <si>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</si>
  <si>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</si>
  <si>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</si>
  <si>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</si>
  <si>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</si>
  <si>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</si>
  <si>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</si>
  <si>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</si>
  <si>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</si>
  <si>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</si>
  <si>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</si>
  <si>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</si>
  <si>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</si>
  <si>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</si>
  <si>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</si>
  <si>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</si>
  <si>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</si>
  <si>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</si>
  <si>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</si>
  <si>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</si>
  <si>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</si>
  <si>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</si>
  <si>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</si>
  <si>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</si>
  <si>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</si>
  <si>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</si>
  <si>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</si>
  <si>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</si>
  <si>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</si>
  <si>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</si>
  <si>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</si>
  <si>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</si>
  <si>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</si>
  <si>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</si>
  <si>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</si>
  <si>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</si>
  <si>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</si>
  <si>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</si>
  <si>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</si>
  <si>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</si>
  <si>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</si>
  <si>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</si>
  <si>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</si>
  <si>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</si>
  <si>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</si>
  <si>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</si>
  <si>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</si>
  <si>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</si>
  <si>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</si>
  <si>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</si>
  <si>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</si>
  <si>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</si>
  <si>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</si>
  <si>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</si>
  <si>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</si>
  <si>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</si>
  <si>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</si>
  <si>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</si>
  <si>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</si>
  <si>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</si>
  <si>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</si>
  <si>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</si>
  <si>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</si>
  <si>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</si>
  <si>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</si>
  <si>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</si>
  <si>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</si>
  <si>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</si>
  <si>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</si>
  <si>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</si>
  <si>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</si>
  <si>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</si>
  <si>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</si>
  <si>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</si>
  <si>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</si>
  <si>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</si>
  <si>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</si>
  <si>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</si>
  <si>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</si>
  <si>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</si>
  <si>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</si>
  <si>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</si>
  <si>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</si>
  <si>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</si>
  <si>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</si>
  <si>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</si>
  <si>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</si>
  <si>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</si>
  <si>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</si>
  <si>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</si>
  <si>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</si>
  <si>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</si>
  <si>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</si>
  <si>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</si>
  <si>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</si>
  <si>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</si>
  <si>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</si>
  <si>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</si>
  <si>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</si>
  <si>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</si>
  <si>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</si>
  <si>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</si>
  <si>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</si>
  <si>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</si>
  <si>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</si>
  <si>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</si>
  <si>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</si>
  <si>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</si>
  <si>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</si>
  <si>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</si>
  <si>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</si>
  <si>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</si>
  <si>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</si>
  <si>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</si>
  <si>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</si>
  <si>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</si>
  <si>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</si>
  <si>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</si>
  <si>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</si>
  <si>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</si>
  <si>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</si>
  <si>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</si>
  <si>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</si>
  <si>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</si>
  <si>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</si>
  <si>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</si>
  <si>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</si>
  <si>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</si>
  <si>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</si>
  <si>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</si>
  <si>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</si>
  <si>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</si>
  <si>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</si>
  <si>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</si>
  <si>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</si>
  <si>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</si>
  <si>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</si>
  <si>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</si>
  <si>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</si>
  <si>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</si>
  <si>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</si>
  <si>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</si>
  <si>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</si>
  <si>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</si>
  <si>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</si>
  <si>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</si>
  <si>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</si>
  <si>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</si>
  <si>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</si>
  <si>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</si>
  <si>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</si>
  <si>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</si>
  <si>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</si>
  <si>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</si>
  <si>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</si>
  <si>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</si>
  <si>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</si>
  <si>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</si>
  <si>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</si>
  <si>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</si>
  <si>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</si>
  <si>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</si>
  <si>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</si>
  <si>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</si>
  <si>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</si>
  <si>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</si>
  <si>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</si>
  <si>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</si>
  <si>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</si>
  <si>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</si>
  <si>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</si>
  <si>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</si>
  <si>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</si>
  <si>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</si>
  <si>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</si>
  <si>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</si>
  <si>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</si>
  <si>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</si>
  <si>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</si>
  <si>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</si>
  <si>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</si>
  <si>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</si>
  <si>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</si>
  <si>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</si>
  <si>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</si>
  <si>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</si>
  <si>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</si>
  <si>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</si>
  <si>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</si>
  <si>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</si>
  <si>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</si>
  <si>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</si>
  <si>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</si>
  <si>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</si>
  <si>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</si>
  <si>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</si>
  <si>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</si>
  <si>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</si>
  <si>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</si>
  <si>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</si>
  <si>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</si>
  <si>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</si>
  <si>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</si>
  <si>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</si>
  <si>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</si>
  <si>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</si>
  <si>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</si>
  <si>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</si>
  <si>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</si>
  <si>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</si>
  <si>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</si>
  <si>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</si>
  <si>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</si>
  <si>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</si>
  <si>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</si>
  <si>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</si>
  <si>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</si>
  <si>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</si>
  <si>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</si>
  <si>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</si>
  <si>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</si>
  <si>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</si>
  <si>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</si>
  <si>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</si>
  <si>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</si>
  <si>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</si>
  <si>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</si>
  <si>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</si>
  <si>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</si>
  <si>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</si>
  <si>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</si>
  <si>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</si>
  <si>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</si>
  <si>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</si>
  <si>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</si>
  <si>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</si>
  <si>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</si>
  <si>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</si>
  <si>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</si>
  <si>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</si>
  <si>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</si>
  <si>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</si>
  <si>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</si>
  <si>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</si>
  <si>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</si>
  <si>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</si>
  <si>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</si>
  <si>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</si>
  <si>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</si>
  <si>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</si>
  <si>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</si>
  <si>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</si>
  <si>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</si>
  <si>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</si>
  <si>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</si>
  <si>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</si>
  <si>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</si>
  <si>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</si>
  <si>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</si>
  <si>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</si>
  <si>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</si>
  <si>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</si>
  <si>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</si>
  <si>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</si>
  <si>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</si>
  <si>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</si>
  <si>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</si>
  <si>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</si>
  <si>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</si>
  <si>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</si>
  <si>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</si>
  <si>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</si>
  <si>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</si>
  <si>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</si>
  <si>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</si>
  <si>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</si>
  <si>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</si>
  <si>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</si>
  <si>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</si>
  <si>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</si>
  <si>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</si>
  <si>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</si>
  <si>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</si>
  <si>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</si>
  <si>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</si>
  <si>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</si>
  <si>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</si>
  <si>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</si>
  <si>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</si>
  <si>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</si>
  <si>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</si>
  <si>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</si>
  <si>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</si>
  <si>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</si>
  <si>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</si>
  <si>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</si>
  <si>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</si>
  <si>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</si>
  <si>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</si>
  <si>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</si>
  <si>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</si>
  <si>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</si>
  <si>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</si>
  <si>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</si>
  <si>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</si>
  <si>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</si>
  <si>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</si>
  <si>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</si>
  <si>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</si>
  <si>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</si>
  <si>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</si>
  <si>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</si>
  <si>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</si>
  <si>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</si>
  <si>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</si>
  <si>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</si>
  <si>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</si>
  <si>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</si>
  <si>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</si>
  <si>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</si>
  <si>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</si>
  <si>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</si>
  <si>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</si>
  <si>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</si>
  <si>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</si>
  <si>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</si>
  <si>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</si>
  <si>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</si>
  <si>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</si>
  <si>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</si>
  <si>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</si>
  <si>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</si>
  <si>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</si>
  <si>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</si>
  <si>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</si>
  <si>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</si>
  <si>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</si>
  <si>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</si>
  <si>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</si>
  <si>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</si>
  <si>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</si>
  <si>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</si>
  <si>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</si>
  <si>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</si>
  <si>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</si>
  <si>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</si>
  <si>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</si>
  <si>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</si>
  <si>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</si>
  <si>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</si>
  <si>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</si>
  <si>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</si>
  <si>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</si>
  <si>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</si>
  <si>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</si>
  <si>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</si>
  <si>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</si>
  <si>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</si>
  <si>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</si>
  <si>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</si>
  <si>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</si>
  <si>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</si>
  <si>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</si>
  <si>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</si>
  <si>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</si>
  <si>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</si>
  <si>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</si>
  <si>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</si>
  <si>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</si>
  <si>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</si>
  <si>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</si>
  <si>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</si>
  <si>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</si>
  <si>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</si>
  <si>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</si>
  <si>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</si>
  <si>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</si>
  <si>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</si>
  <si>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</si>
  <si>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</si>
  <si>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</si>
  <si>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</si>
  <si>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</si>
  <si>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</si>
  <si>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</si>
  <si>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</si>
  <si>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</si>
  <si>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</si>
  <si>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</si>
  <si>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</si>
  <si>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</si>
  <si>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</si>
  <si>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</si>
  <si>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</si>
  <si>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</si>
  <si>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</si>
  <si>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</si>
  <si>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</si>
  <si>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</si>
  <si>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</si>
  <si>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</si>
  <si>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</si>
  <si>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</si>
  <si>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</si>
  <si>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</si>
  <si>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</si>
  <si>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</si>
  <si>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</si>
  <si>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</si>
  <si>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</si>
  <si>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</si>
  <si>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</si>
  <si>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</si>
  <si>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</si>
  <si>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</si>
  <si>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</si>
  <si>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</si>
  <si>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</si>
  <si>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</si>
  <si>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</si>
  <si>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</si>
  <si>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</si>
  <si>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</si>
  <si>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</si>
  <si>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</si>
  <si>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</si>
  <si>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</si>
  <si>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</si>
  <si>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</si>
  <si>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</si>
  <si>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</si>
  <si>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</si>
  <si>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</si>
  <si>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</si>
  <si>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</si>
  <si>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</si>
  <si>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</si>
  <si>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</si>
  <si>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</si>
  <si>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</si>
  <si>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</si>
  <si>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</si>
  <si>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</si>
  <si>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</si>
  <si>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</si>
  <si>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</si>
  <si>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</si>
  <si>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</si>
  <si>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</si>
  <si>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</si>
  <si>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</si>
  <si>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</si>
  <si>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</si>
  <si>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</si>
  <si>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</si>
  <si>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</si>
  <si>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</si>
  <si>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</si>
  <si>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</si>
  <si>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</si>
  <si>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</si>
  <si>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</si>
  <si>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</si>
  <si>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</si>
  <si>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</si>
  <si>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</si>
  <si>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</si>
  <si>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</si>
  <si>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</si>
  <si>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</si>
  <si>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</si>
  <si>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</si>
  <si>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</si>
  <si>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</si>
  <si>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</si>
  <si>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</si>
  <si>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</si>
  <si>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</si>
  <si>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</si>
  <si>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</si>
  <si>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</si>
  <si>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</si>
  <si>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</si>
  <si>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</si>
  <si>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</si>
  <si>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</si>
  <si>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</si>
  <si>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</si>
  <si>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</si>
  <si>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</si>
  <si>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</si>
  <si>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</si>
  <si>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</si>
  <si>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</si>
  <si>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</si>
  <si>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</si>
  <si>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</si>
  <si>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</si>
  <si>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</si>
  <si>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</si>
  <si>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</si>
  <si>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</si>
  <si>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</si>
  <si>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</si>
  <si>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</si>
  <si>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</si>
  <si>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</si>
  <si>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</si>
  <si>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</si>
  <si>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</si>
  <si>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</si>
  <si>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</si>
  <si>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</si>
  <si>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</si>
  <si>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</si>
  <si>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</si>
  <si>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</si>
  <si>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</si>
  <si>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</si>
  <si>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</si>
  <si>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</si>
  <si>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</si>
  <si>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</si>
  <si>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</si>
  <si>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</si>
  <si>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</si>
  <si>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</si>
  <si>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</si>
  <si>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</si>
  <si>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</si>
  <si>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</si>
  <si>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</si>
  <si>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</si>
  <si>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</si>
  <si>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</si>
  <si>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</si>
  <si>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</si>
  <si>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</si>
  <si>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</si>
  <si>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</si>
  <si>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</si>
  <si>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</si>
  <si>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</si>
  <si>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</si>
  <si>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</si>
  <si>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</si>
  <si>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</si>
  <si>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</si>
  <si>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</si>
  <si>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</si>
  <si>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</si>
  <si>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</si>
  <si>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</si>
  <si>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</si>
  <si>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</si>
  <si>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</si>
  <si>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</si>
  <si>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</si>
  <si>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</si>
  <si>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</si>
  <si>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</si>
  <si>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</si>
  <si>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</si>
  <si>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</si>
  <si>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</si>
  <si>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</si>
  <si>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</si>
  <si>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</si>
  <si>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</si>
  <si>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</si>
  <si>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</si>
  <si>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</si>
  <si>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</si>
  <si>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</si>
  <si>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</si>
  <si>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</si>
  <si>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</si>
  <si>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</si>
  <si>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</si>
  <si>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</si>
  <si>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</si>
  <si>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</si>
  <si>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</si>
  <si>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</si>
  <si>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</si>
  <si>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</si>
  <si>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</si>
  <si>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</si>
  <si>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</si>
  <si>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</si>
  <si>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</si>
  <si>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</si>
  <si>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</si>
  <si>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</si>
  <si>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</si>
  <si>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</si>
  <si>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</si>
  <si>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</si>
  <si>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</si>
  <si>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</si>
  <si>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</si>
  <si>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</si>
  <si>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</si>
  <si>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</si>
  <si>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</si>
  <si>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</si>
  <si>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</si>
  <si>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</si>
  <si>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</si>
  <si>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</si>
  <si>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</si>
  <si>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</si>
  <si>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</si>
  <si>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</si>
  <si>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</si>
  <si>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</si>
  <si>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</si>
  <si>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</si>
  <si>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</si>
  <si>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</si>
  <si>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</si>
  <si>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</si>
  <si>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</si>
  <si>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</si>
  <si>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</si>
  <si>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</si>
  <si>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</si>
  <si>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</si>
  <si>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</si>
  <si>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</si>
  <si>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</si>
  <si>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</si>
  <si>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</si>
  <si>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</si>
  <si>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</si>
  <si>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</si>
  <si>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</si>
  <si>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</si>
  <si>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</si>
  <si>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</si>
  <si>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</si>
  <si>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</si>
  <si>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</si>
  <si>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</si>
  <si>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</si>
  <si>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</si>
  <si>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</si>
  <si>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</si>
  <si>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</si>
  <si>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</si>
  <si>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</si>
  <si>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</si>
  <si>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</si>
  <si>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</si>
  <si>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</si>
  <si>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</si>
  <si>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</si>
  <si>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</si>
  <si>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</si>
  <si>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</si>
  <si>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</si>
  <si>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</si>
  <si>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</si>
  <si>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</si>
  <si>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</si>
  <si>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</si>
  <si>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</si>
  <si>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</si>
  <si>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</si>
  <si>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</si>
  <si>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</si>
  <si>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</si>
  <si>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</si>
  <si>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</si>
  <si>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</si>
  <si>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</si>
  <si>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</si>
  <si>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</si>
  <si>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</si>
  <si>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</si>
  <si>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</si>
  <si>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</si>
  <si>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</si>
  <si>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</si>
  <si>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</si>
  <si>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</si>
  <si>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</si>
  <si>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</si>
  <si>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</si>
  <si>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</si>
  <si>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</si>
  <si>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</si>
  <si>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</si>
  <si>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</si>
  <si>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</si>
  <si>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</si>
  <si>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</si>
  <si>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</si>
  <si>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</si>
  <si>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</si>
  <si>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</si>
  <si>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</si>
  <si>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</si>
  <si>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</si>
  <si>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</si>
  <si>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</si>
  <si>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</si>
  <si>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</si>
  <si>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</si>
  <si>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</si>
  <si>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</si>
  <si>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</si>
  <si>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</si>
  <si>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</si>
  <si>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</si>
  <si>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</si>
  <si>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</si>
  <si>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</si>
  <si>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</si>
  <si>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</si>
  <si>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</si>
  <si>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</si>
  <si>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</si>
  <si>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</si>
  <si>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</si>
  <si>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</si>
  <si>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</si>
  <si>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</si>
  <si>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</si>
  <si>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</si>
  <si>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</si>
  <si>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</si>
  <si>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</si>
  <si>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</si>
  <si>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</si>
  <si>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</si>
  <si>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</si>
  <si>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</si>
  <si>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</si>
  <si>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</si>
  <si>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</si>
  <si>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</si>
  <si>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</si>
  <si>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</si>
  <si>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</si>
  <si>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</si>
  <si>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</si>
  <si>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</si>
  <si>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</si>
  <si>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</si>
  <si>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</si>
  <si>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</si>
  <si>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</si>
  <si>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</si>
  <si>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</si>
  <si>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</si>
  <si>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</si>
  <si>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</si>
  <si>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</si>
  <si>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</si>
  <si>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</si>
  <si>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</si>
  <si>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</si>
  <si>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</si>
  <si>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</si>
  <si>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</si>
  <si>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</si>
  <si>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</si>
  <si>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</si>
  <si>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</si>
  <si>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</si>
  <si>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</si>
  <si>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</si>
  <si>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</si>
  <si>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</si>
  <si>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</si>
  <si>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</si>
  <si>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</si>
  <si>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</si>
  <si>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</si>
  <si>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</si>
  <si>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</si>
  <si>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</si>
  <si>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</si>
  <si>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</si>
  <si>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</si>
  <si>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</si>
  <si>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</si>
  <si>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</si>
  <si>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</si>
  <si>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</si>
  <si>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</si>
  <si>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</si>
  <si>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</si>
  <si>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</si>
  <si>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</si>
  <si>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</si>
  <si>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</si>
  <si>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</si>
  <si>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</si>
  <si>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</si>
  <si>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</si>
  <si>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</si>
  <si>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</si>
  <si>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</si>
  <si>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</si>
  <si>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</si>
  <si>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</si>
  <si>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</si>
  <si>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</si>
  <si>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</si>
  <si>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</si>
  <si>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</si>
  <si>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</si>
  <si>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</si>
  <si>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</si>
  <si>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</si>
  <si>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</si>
  <si>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</si>
  <si>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</si>
  <si>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</si>
  <si>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</si>
  <si>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</si>
  <si>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</si>
  <si>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</si>
  <si>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</si>
  <si>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</si>
  <si>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</si>
  <si>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</si>
  <si>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</si>
  <si>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</si>
  <si>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</si>
  <si>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</si>
  <si>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</si>
  <si>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</si>
  <si>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</si>
  <si>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</si>
  <si>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</si>
  <si>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</si>
  <si>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</si>
  <si>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</si>
  <si>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</si>
  <si>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</si>
  <si>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</si>
  <si>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</si>
  <si>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</si>
  <si>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</si>
  <si>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</si>
  <si>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</si>
  <si>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</si>
  <si>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</si>
  <si>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</si>
  <si>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</si>
  <si>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</si>
  <si>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</si>
  <si>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</si>
  <si>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</si>
  <si>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</si>
  <si>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</si>
  <si>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</si>
  <si>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</si>
  <si>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</si>
  <si>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</si>
  <si>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</si>
  <si>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</si>
  <si>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</si>
  <si>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</si>
  <si>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</si>
  <si>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</si>
  <si>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</si>
  <si>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</si>
  <si>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</si>
  <si>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</si>
  <si>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</si>
  <si>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</si>
  <si>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</si>
  <si>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</si>
  <si>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</si>
  <si>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</si>
  <si>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</si>
  <si>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</si>
  <si>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</si>
  <si>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</si>
  <si>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</si>
  <si>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</si>
  <si>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</si>
  <si>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</si>
  <si>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</si>
  <si>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</si>
  <si>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</si>
  <si>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</si>
  <si>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</si>
  <si>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</si>
  <si>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</si>
  <si>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</si>
  <si>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</si>
  <si>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</si>
  <si>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</si>
  <si>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</si>
  <si>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</si>
  <si>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</si>
  <si>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</si>
  <si>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</si>
  <si>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</si>
  <si>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</si>
  <si>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</si>
  <si>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</si>
  <si>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</si>
  <si>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</si>
  <si>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</si>
  <si>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</si>
  <si>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</si>
  <si>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</si>
  <si>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</si>
  <si>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</si>
  <si>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</si>
  <si>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</si>
  <si>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</si>
  <si>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</si>
  <si>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</si>
  <si>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</si>
  <si>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</si>
  <si>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</si>
  <si>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</si>
  <si>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</si>
  <si>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</si>
  <si>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</si>
  <si>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</si>
  <si>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</si>
  <si>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</si>
  <si>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</si>
  <si>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</si>
  <si>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</si>
  <si>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</si>
  <si>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</si>
  <si>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</si>
  <si>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</si>
  <si>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</si>
  <si>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</si>
  <si>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</si>
  <si>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</si>
  <si>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</si>
  <si>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</si>
  <si>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</si>
  <si>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</si>
  <si>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</si>
  <si>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</si>
  <si>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</si>
  <si>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</si>
  <si>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</si>
  <si>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</si>
  <si>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</si>
  <si>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</si>
  <si>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</si>
  <si>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</si>
  <si>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</si>
  <si>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</si>
  <si>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</si>
  <si>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</si>
  <si>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</si>
  <si>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</si>
  <si>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</si>
  <si>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</si>
  <si>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</si>
  <si>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</si>
  <si>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</si>
  <si>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</si>
  <si>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</si>
  <si>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</si>
  <si>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</si>
  <si>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</si>
  <si>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</si>
  <si>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</si>
  <si>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</si>
  <si>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</si>
  <si>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</si>
  <si>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</si>
  <si>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</si>
  <si>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</si>
  <si>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</si>
  <si>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</si>
  <si>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</si>
  <si>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</si>
  <si>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</si>
  <si>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</si>
  <si>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</si>
  <si>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</si>
  <si>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</si>
  <si>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</si>
  <si>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</si>
  <si>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</si>
  <si>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</si>
  <si>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</si>
  <si>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</si>
  <si>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</si>
  <si>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</si>
  <si>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</si>
  <si>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</si>
  <si>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</si>
  <si>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</si>
  <si>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</si>
  <si>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</si>
  <si>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</si>
  <si>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</si>
  <si>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</si>
  <si>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</si>
  <si>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</si>
  <si>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</si>
  <si>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</si>
  <si>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</si>
  <si>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</si>
  <si>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</si>
  <si>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</si>
  <si>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</si>
  <si>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</si>
  <si>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</si>
  <si>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</si>
  <si>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</si>
  <si>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</si>
  <si>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</si>
  <si>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</si>
  <si>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</si>
  <si>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</si>
  <si>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</si>
  <si>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</si>
  <si>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</si>
  <si>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</si>
  <si>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</si>
  <si>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</si>
  <si>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</si>
  <si>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</si>
  <si>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</si>
  <si>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</si>
  <si>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</si>
  <si>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</si>
  <si>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</si>
  <si>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</si>
  <si>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</si>
  <si>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</si>
  <si>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</si>
  <si>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</si>
  <si>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</si>
  <si>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</si>
  <si>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</si>
  <si>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</si>
  <si>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</si>
  <si>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</si>
  <si>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</si>
  <si>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</si>
  <si>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</si>
  <si>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</si>
  <si>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</si>
  <si>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</si>
  <si>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</si>
  <si>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</si>
  <si>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</si>
  <si>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</si>
  <si>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</si>
  <si>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</si>
  <si>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</si>
  <si>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</si>
  <si>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</si>
  <si>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</si>
  <si>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</si>
  <si>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</si>
  <si>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</si>
  <si>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</si>
  <si>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</si>
  <si>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</si>
  <si>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</si>
  <si>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</si>
  <si>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</si>
  <si>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</si>
  <si>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</si>
  <si>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</si>
  <si>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</si>
  <si>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</si>
  <si>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</si>
  <si>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</si>
  <si>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</si>
  <si>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</si>
  <si>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</si>
  <si>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</si>
  <si>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</si>
  <si>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</si>
  <si>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</si>
  <si>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</si>
  <si>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</si>
  <si>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</si>
  <si>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</si>
  <si>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</si>
  <si>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</si>
  <si>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</si>
  <si>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</si>
  <si>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</si>
  <si>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</si>
  <si>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</si>
  <si>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</si>
  <si>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</si>
  <si>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</si>
  <si>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</si>
  <si>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</si>
  <si>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</si>
  <si>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</si>
  <si>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</si>
  <si>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</si>
  <si>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</si>
  <si>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</si>
  <si>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</si>
  <si>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</si>
  <si>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</si>
  <si>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</si>
  <si>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</si>
  <si>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</si>
  <si>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</si>
  <si>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</si>
  <si>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</si>
  <si>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</si>
  <si>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</si>
  <si>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</si>
  <si>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</si>
  <si>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</si>
  <si>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</si>
  <si>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</si>
  <si>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</si>
  <si>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</si>
  <si>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</si>
  <si>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</si>
  <si>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</si>
  <si>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</si>
  <si>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</si>
  <si>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</si>
  <si>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</si>
  <si>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</si>
  <si>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</si>
  <si>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</si>
  <si>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</si>
  <si>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</si>
  <si>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</si>
  <si>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</si>
  <si>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</si>
  <si>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</si>
  <si>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</si>
  <si>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</si>
  <si>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</si>
  <si>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</si>
  <si>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</si>
  <si>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</si>
  <si>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</si>
  <si>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</si>
  <si>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</si>
  <si>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</si>
  <si>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</si>
  <si>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</si>
  <si>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</si>
  <si>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</si>
  <si>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</si>
  <si>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</si>
  <si>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</si>
  <si>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</si>
  <si>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</si>
  <si>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</si>
  <si>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</si>
  <si>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</si>
  <si>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</si>
  <si>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</si>
  <si>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</si>
  <si>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</si>
  <si>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</si>
  <si>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</si>
  <si>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</si>
  <si>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</si>
  <si>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</si>
  <si>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</si>
  <si>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</si>
  <si>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</si>
  <si>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</si>
  <si>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</si>
  <si>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</si>
  <si>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</si>
  <si>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</si>
  <si>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</si>
  <si>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</si>
  <si>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</si>
  <si>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</si>
  <si>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</si>
  <si>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</si>
  <si>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</si>
  <si>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</si>
  <si>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</si>
  <si>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</si>
  <si>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</si>
  <si>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</si>
  <si>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</si>
  <si>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</si>
  <si>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</si>
  <si>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</si>
  <si>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</si>
  <si>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</si>
  <si>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</si>
  <si>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</si>
  <si>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</si>
  <si>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</si>
  <si>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</si>
  <si>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</si>
  <si>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</si>
  <si>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</si>
  <si>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</si>
  <si>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</si>
  <si>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</si>
  <si>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</si>
  <si>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</si>
  <si>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</si>
  <si>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</si>
  <si>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</si>
  <si>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</si>
  <si>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</si>
  <si>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</si>
  <si>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</si>
  <si>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</si>
  <si>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</si>
  <si>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</si>
  <si>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</si>
  <si>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</si>
  <si>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</si>
  <si>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</si>
  <si>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</si>
  <si>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</si>
  <si>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</si>
  <si>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</si>
  <si>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</si>
  <si>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</si>
  <si>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</si>
  <si>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</si>
  <si>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</si>
  <si>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</si>
  <si>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</si>
  <si>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</si>
  <si>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</si>
  <si>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</si>
  <si>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</si>
  <si>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</si>
  <si>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</si>
  <si>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</si>
  <si>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</si>
  <si>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</si>
  <si>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</si>
  <si>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</si>
  <si>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</si>
  <si>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</si>
  <si>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</si>
  <si>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</si>
  <si>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</si>
  <si>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</si>
  <si>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</si>
  <si>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</si>
  <si>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</si>
  <si>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</si>
  <si>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</si>
  <si>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</si>
  <si>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</si>
  <si>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</si>
  <si>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</si>
  <si>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</si>
  <si>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</si>
  <si>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</si>
  <si>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</si>
  <si>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</si>
  <si>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</si>
  <si>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</si>
  <si>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</si>
  <si>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</si>
  <si>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</si>
  <si>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</si>
  <si>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</si>
  <si>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</si>
  <si>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</si>
  <si>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</si>
  <si>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</si>
  <si>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</si>
  <si>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</si>
  <si>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</si>
  <si>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</si>
  <si>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</si>
  <si>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</si>
  <si>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</si>
  <si>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</si>
  <si>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</si>
  <si>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</si>
  <si>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</si>
  <si>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</si>
  <si>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</si>
  <si>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</si>
  <si>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</si>
  <si>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</si>
  <si>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</si>
  <si>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</si>
  <si>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</si>
  <si>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</si>
  <si>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</si>
  <si>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</si>
  <si>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</si>
  <si>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</si>
  <si>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</si>
  <si>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</si>
  <si>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</si>
  <si>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</si>
  <si>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</si>
  <si>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</si>
  <si>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</si>
  <si>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</si>
  <si>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</si>
  <si>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</si>
  <si>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</si>
  <si>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</si>
  <si>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</si>
  <si>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</si>
  <si>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</si>
  <si>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</si>
  <si>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</si>
  <si>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</si>
  <si>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</si>
  <si>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</si>
  <si>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</si>
  <si>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</si>
  <si>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</si>
  <si>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</si>
  <si>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</si>
  <si>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</si>
  <si>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</si>
  <si>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</si>
  <si>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</si>
  <si>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</si>
  <si>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</si>
  <si>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</si>
  <si>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</si>
  <si>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</si>
  <si>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</si>
  <si>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</si>
  <si>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</si>
  <si>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</si>
  <si>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</si>
  <si>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</si>
  <si>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</si>
  <si>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</si>
  <si>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</si>
  <si>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</si>
  <si>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</si>
  <si>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</si>
  <si>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</si>
  <si>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</si>
  <si>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</si>
  <si>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</si>
  <si>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</si>
  <si>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</si>
  <si>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</si>
  <si>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</si>
  <si>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</si>
  <si>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</si>
  <si>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</si>
  <si>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</si>
  <si>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</si>
  <si>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</si>
  <si>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</si>
  <si>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</si>
  <si>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</si>
  <si>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</si>
  <si>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</si>
  <si>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</si>
  <si>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</si>
  <si>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</si>
  <si>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</si>
  <si>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</si>
  <si>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</si>
  <si>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</si>
  <si>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</si>
  <si>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</si>
  <si>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</si>
  <si>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</si>
  <si>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</si>
  <si>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</si>
  <si>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</si>
  <si>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</si>
  <si>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</si>
  <si>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</si>
  <si>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</si>
  <si>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</si>
  <si>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</si>
  <si>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</si>
  <si>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</si>
  <si>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</si>
  <si>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</si>
  <si>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</si>
  <si>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</si>
  <si>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</si>
  <si>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</si>
  <si>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</si>
  <si>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</si>
  <si>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</si>
  <si>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</si>
  <si>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</si>
  <si>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</si>
  <si>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</si>
  <si>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</si>
  <si>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</si>
  <si>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</si>
  <si>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</si>
  <si>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</si>
  <si>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</si>
  <si>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</si>
  <si>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</si>
  <si>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</si>
  <si>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</si>
  <si>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</si>
  <si>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</si>
  <si>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</si>
  <si>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</si>
  <si>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</si>
  <si>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</si>
  <si>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</si>
  <si>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</si>
  <si>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</si>
  <si>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</si>
  <si>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</si>
  <si>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</si>
  <si>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</si>
  <si>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</si>
  <si>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</si>
  <si>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</si>
  <si>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</si>
  <si>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</si>
  <si>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</si>
  <si>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</si>
  <si>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</si>
  <si>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</si>
  <si>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</si>
  <si>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</si>
  <si>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</si>
  <si>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</si>
  <si>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</si>
  <si>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</si>
  <si>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</si>
  <si>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</si>
  <si>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</si>
  <si>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</si>
  <si>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</si>
  <si>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</si>
  <si>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</si>
  <si>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</si>
  <si>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</si>
  <si>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</si>
  <si>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</si>
  <si>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</si>
  <si>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</si>
  <si>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</si>
  <si>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</si>
  <si>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</si>
  <si>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</si>
  <si>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</si>
  <si>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</si>
  <si>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</si>
  <si>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</si>
  <si>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</si>
  <si>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</si>
  <si>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</si>
  <si>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</si>
  <si>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</si>
  <si>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</si>
  <si>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</si>
  <si>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</si>
  <si>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</si>
  <si>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</si>
  <si>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</si>
  <si>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</si>
  <si>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</si>
  <si>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</si>
  <si>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</si>
  <si>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</si>
  <si>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</si>
  <si>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</si>
  <si>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</si>
  <si>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</si>
  <si>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</si>
  <si>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</si>
  <si>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</si>
  <si>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</si>
  <si>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</si>
  <si>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</si>
  <si>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</si>
  <si>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</si>
  <si>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</si>
  <si>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</si>
  <si>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</si>
  <si>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</si>
  <si>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</si>
  <si>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</si>
  <si>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</si>
  <si>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</si>
  <si>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</si>
  <si>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</si>
  <si>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</si>
  <si>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</si>
  <si>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</si>
  <si>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</si>
  <si>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</si>
  <si>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</si>
  <si>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</si>
  <si>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</si>
  <si>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</si>
  <si>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</si>
  <si>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</si>
  <si>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</si>
  <si>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</si>
  <si>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</si>
  <si>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</si>
  <si>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</si>
  <si>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</si>
  <si>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</si>
  <si>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</si>
  <si>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</si>
  <si>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</si>
  <si>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</si>
  <si>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</si>
  <si>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</si>
  <si>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</si>
  <si>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</si>
  <si>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</si>
  <si>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</si>
  <si>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</si>
  <si>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</si>
  <si>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</si>
  <si>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</si>
  <si>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</si>
  <si>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</si>
  <si>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</si>
  <si>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</si>
  <si>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</si>
  <si>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</si>
  <si>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</si>
  <si>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</si>
  <si>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</si>
  <si>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</si>
  <si>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</si>
  <si>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</si>
  <si>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</si>
  <si>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</si>
  <si>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</si>
  <si>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</si>
  <si>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</si>
  <si>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</si>
  <si>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</si>
  <si>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</si>
  <si>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</si>
  <si>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</si>
  <si>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</si>
  <si>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</si>
  <si>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</si>
  <si>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</si>
  <si>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</si>
  <si>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</si>
  <si>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</si>
  <si>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</si>
  <si>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</si>
  <si>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</si>
  <si>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</si>
  <si>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</si>
  <si>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</si>
  <si>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</si>
  <si>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</si>
  <si>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</si>
  <si>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</si>
  <si>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</si>
  <si>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</si>
  <si>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</si>
  <si>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</si>
  <si>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</si>
  <si>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</si>
  <si>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</si>
  <si>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</si>
  <si>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</si>
  <si>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</si>
  <si>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</si>
  <si>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</si>
  <si>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</si>
  <si>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</si>
  <si>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</si>
  <si>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</si>
  <si>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</si>
  <si>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</si>
  <si>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</si>
  <si>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</si>
  <si>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</si>
  <si>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</si>
  <si>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</si>
  <si>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</si>
  <si>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</si>
  <si>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</si>
  <si>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</si>
  <si>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</si>
  <si>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</si>
  <si>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</si>
  <si>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</si>
  <si>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</si>
  <si>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</si>
  <si>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</si>
  <si>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</si>
  <si>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</si>
  <si>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</si>
  <si>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</si>
  <si>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</si>
  <si>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</si>
  <si>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</si>
  <si>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</si>
  <si>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</si>
  <si>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</si>
  <si>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</si>
  <si>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</si>
  <si>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</si>
  <si>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</si>
  <si>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</si>
  <si>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</si>
  <si>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</si>
  <si>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</si>
  <si>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</si>
  <si>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</si>
  <si>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</si>
  <si>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</si>
  <si>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</si>
  <si>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</si>
  <si>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</si>
  <si>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</si>
  <si>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</si>
  <si>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</si>
  <si>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</si>
  <si>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</si>
  <si>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</si>
  <si>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</si>
  <si>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</si>
  <si>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</si>
  <si>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</si>
  <si>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</si>
  <si>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</si>
  <si>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</si>
  <si>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</si>
  <si>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</si>
  <si>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</si>
  <si>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</si>
  <si>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</si>
  <si>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</si>
  <si>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</si>
  <si>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</si>
  <si>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</si>
  <si>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</si>
  <si>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</si>
  <si>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</si>
  <si>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</si>
  <si>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</si>
  <si>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</si>
  <si>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</si>
  <si>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</si>
  <si>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</si>
  <si>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</si>
  <si>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</si>
  <si>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</si>
  <si>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</si>
  <si>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</si>
  <si>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</si>
  <si>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</si>
  <si>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</si>
  <si>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</si>
  <si>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</si>
  <si>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</si>
  <si>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</si>
  <si>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</si>
  <si>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</si>
  <si>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</si>
  <si>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</si>
  <si>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</si>
  <si>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</si>
  <si>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</si>
  <si>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</si>
  <si>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</si>
  <si>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</si>
  <si>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</si>
  <si>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</si>
  <si>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</si>
  <si>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</si>
  <si>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</si>
  <si>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</si>
  <si>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</si>
  <si>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</si>
  <si>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</si>
  <si>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</si>
  <si>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</si>
  <si>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</si>
  <si>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</si>
  <si>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</si>
  <si>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</si>
  <si>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</si>
  <si>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</si>
  <si>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</si>
  <si>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</si>
  <si>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</si>
  <si>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</si>
  <si>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</si>
  <si>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</si>
  <si>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</si>
  <si>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</si>
  <si>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</si>
  <si>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</si>
  <si>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</si>
  <si>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</si>
  <si>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</si>
  <si>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</si>
  <si>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</si>
  <si>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</si>
  <si>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</si>
  <si>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</si>
  <si>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</si>
  <si>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</si>
  <si>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</si>
  <si>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</si>
  <si>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</si>
  <si>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</si>
  <si>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</si>
  <si>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</si>
  <si>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</si>
  <si>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</si>
  <si>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</si>
  <si>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</si>
  <si>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</si>
  <si>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</si>
  <si>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</si>
  <si>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</si>
  <si>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</si>
  <si>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</si>
  <si>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</si>
  <si>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</si>
  <si>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</si>
  <si>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</si>
  <si>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</si>
  <si>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</si>
  <si>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</si>
  <si>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</si>
  <si>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</si>
  <si>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</si>
  <si>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</si>
  <si>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</si>
  <si>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</si>
  <si>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</si>
  <si>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</si>
  <si>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</si>
  <si>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</si>
  <si>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</si>
  <si>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</si>
  <si>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</si>
  <si>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</si>
  <si>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</si>
  <si>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</si>
  <si>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</si>
  <si>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</si>
  <si>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</si>
  <si>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</si>
  <si>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</si>
  <si>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</si>
  <si>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</si>
  <si>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</si>
  <si>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</si>
  <si>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</si>
  <si>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</si>
  <si>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</si>
  <si>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</si>
  <si>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</si>
  <si>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</si>
  <si>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</si>
  <si>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</si>
  <si>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</si>
  <si>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</si>
  <si>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</si>
  <si>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</si>
  <si>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</si>
  <si>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</si>
  <si>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</si>
  <si>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</si>
  <si>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</si>
  <si>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</si>
  <si>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</si>
  <si>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</si>
  <si>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</si>
  <si>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</si>
  <si>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</si>
  <si>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</si>
  <si>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</si>
  <si>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</si>
  <si>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</si>
  <si>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</si>
  <si>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</si>
  <si>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</si>
  <si>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</si>
  <si>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</si>
  <si>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</si>
  <si>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</si>
  <si>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</si>
  <si>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</si>
  <si>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</si>
  <si>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</si>
  <si>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</si>
  <si>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</si>
  <si>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</si>
  <si>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</si>
  <si>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</si>
  <si>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</si>
  <si>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</si>
  <si>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</si>
  <si>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</si>
  <si>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</si>
  <si>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</si>
  <si>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</si>
  <si>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</si>
  <si>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</si>
  <si>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</si>
  <si>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</si>
  <si>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</si>
  <si>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</si>
  <si>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</si>
  <si>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</si>
  <si>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</si>
  <si>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</si>
  <si>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</si>
  <si>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</si>
  <si>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</si>
  <si>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</si>
  <si>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</si>
  <si>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</si>
  <si>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</si>
  <si>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</si>
  <si>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</si>
  <si>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</si>
  <si>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</si>
  <si>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</si>
  <si>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</si>
  <si>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</si>
  <si>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</si>
  <si>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</si>
  <si>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</si>
  <si>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</si>
  <si>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</si>
  <si>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</si>
  <si>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</si>
  <si>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</si>
  <si>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</si>
  <si>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</si>
  <si>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</si>
  <si>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</si>
  <si>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</si>
  <si>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</si>
  <si>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</si>
  <si>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</si>
  <si>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</si>
  <si>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</si>
  <si>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</si>
  <si>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</si>
  <si>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</si>
  <si>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</si>
  <si>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</si>
  <si>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</si>
  <si>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</si>
  <si>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</si>
  <si>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</si>
  <si>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</si>
  <si>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</si>
  <si>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</si>
  <si>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</si>
  <si>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</si>
  <si>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</si>
  <si>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</si>
  <si>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</si>
  <si>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</si>
  <si>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</si>
  <si>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</si>
  <si>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</si>
  <si>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</si>
  <si>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</si>
  <si>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</si>
  <si>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</si>
  <si>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</si>
  <si>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</si>
  <si>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</si>
  <si>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</si>
  <si>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</si>
  <si>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</si>
  <si>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</si>
  <si>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</si>
  <si>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</si>
  <si>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</si>
  <si>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</si>
  <si>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</si>
  <si>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</si>
  <si>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</si>
  <si>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</si>
  <si>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</si>
  <si>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</si>
  <si>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</si>
  <si>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</si>
  <si>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</si>
  <si>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</si>
  <si>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</si>
  <si>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</si>
  <si>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</si>
  <si>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</si>
  <si>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</si>
  <si>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</si>
  <si>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</si>
  <si>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</si>
  <si>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</si>
  <si>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</si>
  <si>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</si>
  <si>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</si>
  <si>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</si>
  <si>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</si>
  <si>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</si>
  <si>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</si>
  <si>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</si>
  <si>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</si>
  <si>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</si>
  <si>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</si>
  <si>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</si>
  <si>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</si>
  <si>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</si>
  <si>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</si>
  <si>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</si>
  <si>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</si>
  <si>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</si>
  <si>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</si>
  <si>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</si>
  <si>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</si>
  <si>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</si>
  <si>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</si>
  <si>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</si>
  <si>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</si>
  <si>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</si>
  <si>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</si>
  <si>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</si>
  <si>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</si>
  <si>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</si>
  <si>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</si>
  <si>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</si>
  <si>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</si>
  <si>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</si>
  <si>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</si>
  <si>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</si>
  <si>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</si>
  <si>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</si>
  <si>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</si>
  <si>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</si>
  <si>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</si>
  <si>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</si>
  <si>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</si>
  <si>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</si>
  <si>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</si>
  <si>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</si>
  <si>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</si>
  <si>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</si>
  <si>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</si>
  <si>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</si>
  <si>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</si>
  <si>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</si>
  <si>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</si>
  <si>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</si>
  <si>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</si>
  <si>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</si>
  <si>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</si>
  <si>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</si>
  <si>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</si>
  <si>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</si>
  <si>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</si>
  <si>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</si>
  <si>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</si>
  <si>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</si>
  <si>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</si>
  <si>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</si>
  <si>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</si>
  <si>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</si>
  <si>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</si>
  <si>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</si>
  <si>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</si>
  <si>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</si>
  <si>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</si>
  <si>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</si>
  <si>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</si>
  <si>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</si>
  <si>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</si>
  <si>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</si>
  <si>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</si>
  <si>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</si>
  <si>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</si>
  <si>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</si>
  <si>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</si>
  <si>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</si>
  <si>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</si>
  <si>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</si>
  <si>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</si>
  <si>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</si>
  <si>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</si>
  <si>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</si>
  <si>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</si>
  <si>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</si>
  <si>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</si>
  <si>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</si>
  <si>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</si>
  <si>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</si>
  <si>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</si>
  <si>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</si>
  <si>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</si>
  <si>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</si>
  <si>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</si>
  <si>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</si>
  <si>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</si>
  <si>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</si>
  <si>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</si>
  <si>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</si>
  <si>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</si>
  <si>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</si>
  <si>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</si>
  <si>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</si>
  <si>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</si>
  <si>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</si>
  <si>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</si>
  <si>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</si>
  <si>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</si>
  <si>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</si>
  <si>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</si>
  <si>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</si>
  <si>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</si>
  <si>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</si>
  <si>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</si>
  <si>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</si>
  <si>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</si>
  <si>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</si>
  <si>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</si>
  <si>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</si>
  <si>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</si>
  <si>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</si>
  <si>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</si>
  <si>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</si>
  <si>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</si>
  <si>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</si>
  <si>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</si>
  <si>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</si>
  <si>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</si>
  <si>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</si>
  <si>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</si>
  <si>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</si>
  <si>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</si>
  <si>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</si>
  <si>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</si>
  <si>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</si>
  <si>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</si>
  <si>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</si>
  <si>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</si>
  <si>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</si>
  <si>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</si>
  <si>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</si>
  <si>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</si>
  <si>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</si>
  <si>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</si>
  <si>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</si>
  <si>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</si>
  <si>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</si>
  <si>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</si>
  <si>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</si>
  <si>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</si>
  <si>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</si>
  <si>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</si>
  <si>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</si>
  <si>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</si>
  <si>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</si>
  <si>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</si>
  <si>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</si>
  <si>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</si>
  <si>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</si>
  <si>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</si>
  <si>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</si>
  <si>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</si>
  <si>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</si>
  <si>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</si>
  <si>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</si>
  <si>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</si>
  <si>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</si>
  <si>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</si>
  <si>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</si>
  <si>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</si>
  <si>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</si>
  <si>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</si>
  <si>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</si>
  <si>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</si>
  <si>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</si>
  <si>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</si>
  <si>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</si>
  <si>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</si>
  <si>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</si>
  <si>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</si>
  <si>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</si>
  <si>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</si>
  <si>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</si>
  <si>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</si>
  <si>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</si>
  <si>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</si>
  <si>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</si>
  <si>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</si>
  <si>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</si>
  <si>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</si>
  <si>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</si>
  <si>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</si>
  <si>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</si>
  <si>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</si>
  <si>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</si>
  <si>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</si>
  <si>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</si>
  <si>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</si>
  <si>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</si>
  <si>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</si>
  <si>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</si>
  <si>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</si>
  <si>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</si>
  <si>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</si>
  <si>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</si>
  <si>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</si>
  <si>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</si>
  <si>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</si>
  <si>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</si>
  <si>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</si>
  <si>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</si>
  <si>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</si>
  <si>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</si>
  <si>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</si>
  <si>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</si>
  <si>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</si>
  <si>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</si>
  <si>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</si>
  <si>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</si>
  <si>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</si>
  <si>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</si>
  <si>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</si>
  <si>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</si>
  <si>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</si>
  <si>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</si>
  <si>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</si>
  <si>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</si>
  <si>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</si>
  <si>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</si>
  <si>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</si>
  <si>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</si>
  <si>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</si>
  <si>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</si>
  <si>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</si>
  <si>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</si>
  <si>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</si>
  <si>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</si>
  <si>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</si>
  <si>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</si>
  <si>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</si>
  <si>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</si>
  <si>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</si>
  <si>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</si>
  <si>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</si>
  <si>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</si>
  <si>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</si>
  <si>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</si>
  <si>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</si>
  <si>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</si>
  <si>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</si>
  <si>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</si>
  <si>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</si>
  <si>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</si>
  <si>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</si>
  <si>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</si>
  <si>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</si>
  <si>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</si>
  <si>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</si>
  <si>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</si>
  <si>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</si>
  <si>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</si>
  <si>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</si>
  <si>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</si>
  <si>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</si>
  <si>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</si>
  <si>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</si>
  <si>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</si>
  <si>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</si>
  <si>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</si>
  <si>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</si>
  <si>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</si>
  <si>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</si>
  <si>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</si>
  <si>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</si>
  <si>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</si>
  <si>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</si>
  <si>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</si>
  <si>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</si>
  <si>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</si>
  <si>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</si>
  <si>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</si>
  <si>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</si>
  <si>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</si>
  <si>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</si>
  <si>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</si>
  <si>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</si>
  <si>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</si>
  <si>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</si>
  <si>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</si>
  <si>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</si>
  <si>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</si>
  <si>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</si>
  <si>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</si>
  <si>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</si>
  <si>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</si>
  <si>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</si>
  <si>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</si>
  <si>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</si>
  <si>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</si>
  <si>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</si>
  <si>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</si>
  <si>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</si>
  <si>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</si>
  <si>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</si>
  <si>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</si>
  <si>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</si>
  <si>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</si>
  <si>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</si>
  <si>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</si>
  <si>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</si>
  <si>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</si>
  <si>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</si>
  <si>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</si>
  <si>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</si>
  <si>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</si>
  <si>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</si>
  <si>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</si>
  <si>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</si>
  <si>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</si>
  <si>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</si>
  <si>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</si>
  <si>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</si>
  <si>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</si>
  <si>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</si>
  <si>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</si>
  <si>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</si>
  <si>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</si>
  <si>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</si>
  <si>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</si>
  <si>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</si>
  <si>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</si>
  <si>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</si>
  <si>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</si>
  <si>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</si>
  <si>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</si>
  <si>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</si>
  <si>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</si>
  <si>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</si>
  <si>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</si>
  <si>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</si>
  <si>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</si>
  <si>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</si>
  <si>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</si>
  <si>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</si>
  <si>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</si>
  <si>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</si>
  <si>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</si>
  <si>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</si>
  <si>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</si>
  <si>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</si>
  <si>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</si>
  <si>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</si>
  <si>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</si>
  <si>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</si>
  <si>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</si>
  <si>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</si>
  <si>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</si>
  <si>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</si>
  <si>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</si>
  <si>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</si>
  <si>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</si>
  <si>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</si>
  <si>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</si>
  <si>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</si>
  <si>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</si>
  <si>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</si>
  <si>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</si>
  <si>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</si>
  <si>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</si>
  <si>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</si>
  <si>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</si>
  <si>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</si>
  <si>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</si>
  <si>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</si>
  <si>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</si>
  <si>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</si>
  <si>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</si>
  <si>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</si>
  <si>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</si>
  <si>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</si>
  <si>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</si>
  <si>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</si>
  <si>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</si>
  <si>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</si>
  <si>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</si>
  <si>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</si>
  <si>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</si>
  <si>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</si>
  <si>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</si>
  <si>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</si>
  <si>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</si>
  <si>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</si>
  <si>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</si>
  <si>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</si>
  <si>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</si>
  <si>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</si>
  <si>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</si>
  <si>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</si>
  <si>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</si>
  <si>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</si>
  <si>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</si>
  <si>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</si>
  <si>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</si>
  <si>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</si>
  <si>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</si>
  <si>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</si>
  <si>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</si>
  <si>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</si>
  <si>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</si>
  <si>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</si>
  <si>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</si>
  <si>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</si>
  <si>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</si>
  <si>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</si>
  <si>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</si>
  <si>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</si>
  <si>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</si>
  <si>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</si>
  <si>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</si>
  <si>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</si>
  <si>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</si>
  <si>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</si>
  <si>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</si>
  <si>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</si>
  <si>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</si>
  <si>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</si>
  <si>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</si>
  <si>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</si>
  <si>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</si>
  <si>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</si>
  <si>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</si>
  <si>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</si>
  <si>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</si>
  <si>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</si>
  <si>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</si>
  <si>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</si>
  <si>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</si>
  <si>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</si>
  <si>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</si>
  <si>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</si>
  <si>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</si>
  <si>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</si>
  <si>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</si>
  <si>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</si>
  <si>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</si>
  <si>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</si>
  <si>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</si>
  <si>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</si>
  <si>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</si>
  <si>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</si>
  <si>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</si>
  <si>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</si>
  <si>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</si>
  <si>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</si>
  <si>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</si>
  <si>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</si>
  <si>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</si>
  <si>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</si>
  <si>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</si>
  <si>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</si>
  <si>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</si>
  <si>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</si>
  <si>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</si>
  <si>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</si>
  <si>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</si>
  <si>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</si>
  <si>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</si>
  <si>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</si>
  <si>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</si>
  <si>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</si>
  <si>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</si>
  <si>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</si>
  <si>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</si>
  <si>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</si>
  <si>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</si>
  <si>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</si>
  <si>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</si>
  <si>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</si>
  <si>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</si>
  <si>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</si>
  <si>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</si>
  <si>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</si>
  <si>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</si>
  <si>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</si>
  <si>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</si>
  <si>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</si>
  <si>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</si>
  <si>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</si>
  <si>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</si>
  <si>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</si>
  <si>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</si>
  <si>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</si>
  <si>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</si>
  <si>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</si>
  <si>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</si>
  <si>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</si>
  <si>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</si>
  <si>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</si>
  <si>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</si>
  <si>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</si>
  <si>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</si>
  <si>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</si>
  <si>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</si>
  <si>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</si>
  <si>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</si>
  <si>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</si>
  <si>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</si>
  <si>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</si>
  <si>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</si>
  <si>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</si>
  <si>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</si>
  <si>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</si>
  <si>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</si>
  <si>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</si>
  <si>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</si>
  <si>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</si>
  <si>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</si>
  <si>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</si>
  <si>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</si>
  <si>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</si>
  <si>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</si>
  <si>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</si>
  <si>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</si>
  <si>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</si>
  <si>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</si>
  <si>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</si>
  <si>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</si>
  <si>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</si>
  <si>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</si>
  <si>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</si>
  <si>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</si>
  <si>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</si>
  <si>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</si>
  <si>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</si>
  <si>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</si>
  <si>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</si>
  <si>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</si>
  <si>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</si>
  <si>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</si>
  <si>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</si>
  <si>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</si>
  <si>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</si>
  <si>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</si>
  <si>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</si>
  <si>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</si>
  <si>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</si>
  <si>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</si>
  <si>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</si>
  <si>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</si>
  <si>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</si>
  <si>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</si>
  <si>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</si>
  <si>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</si>
  <si>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</si>
  <si>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</si>
  <si>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</si>
  <si>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</si>
  <si>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</si>
  <si>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</si>
  <si>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</si>
  <si>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</si>
  <si>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</si>
  <si>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</si>
  <si>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</si>
  <si>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</si>
  <si>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</si>
  <si>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</si>
  <si>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</si>
  <si>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</si>
  <si>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</si>
  <si>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</si>
  <si>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</si>
  <si>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</si>
  <si>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</si>
  <si>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</si>
  <si>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</si>
  <si>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</si>
  <si>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</si>
  <si>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</si>
  <si>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</si>
  <si>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</si>
  <si>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</si>
  <si>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</si>
  <si>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</si>
  <si>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</si>
  <si>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</si>
  <si>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</si>
  <si>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</si>
  <si>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</si>
  <si>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</si>
  <si>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</si>
  <si>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</si>
  <si>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</si>
  <si>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</si>
  <si>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</si>
  <si>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</si>
  <si>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</si>
  <si>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</si>
  <si>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</si>
  <si>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</si>
  <si>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</si>
  <si>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</si>
  <si>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</si>
  <si>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</si>
  <si>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</si>
  <si>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</si>
  <si>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</si>
  <si>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</si>
  <si>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</si>
  <si>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</si>
  <si>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</si>
  <si>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</si>
  <si>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</si>
  <si>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</si>
  <si>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</si>
  <si>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</si>
  <si>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</si>
  <si>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</si>
  <si>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</si>
  <si>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</si>
  <si>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</si>
  <si>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</si>
  <si>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</si>
  <si>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</si>
  <si>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</si>
  <si>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</si>
  <si>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</si>
  <si>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</si>
  <si>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</si>
  <si>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</si>
  <si>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</si>
  <si>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</si>
  <si>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</si>
  <si>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</si>
  <si>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</si>
  <si>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</si>
  <si>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</si>
  <si>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</si>
  <si>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</si>
  <si>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</si>
  <si>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</si>
  <si>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</si>
  <si>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</si>
  <si>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</si>
  <si>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</si>
  <si>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</si>
  <si>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</si>
  <si>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</si>
  <si>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</si>
  <si>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</si>
  <si>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</si>
  <si>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</si>
  <si>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</si>
  <si>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</si>
  <si>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</si>
  <si>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</si>
  <si>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</si>
  <si>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</si>
  <si>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</si>
  <si>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</si>
  <si>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</si>
  <si>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</si>
  <si>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</si>
  <si>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</si>
  <si>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</si>
  <si>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</si>
  <si>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</si>
  <si>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</si>
  <si>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</si>
  <si>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</si>
  <si>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</si>
  <si>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</si>
  <si>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</si>
  <si>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</si>
  <si>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</si>
  <si>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</si>
  <si>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</si>
  <si>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</si>
  <si>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</si>
  <si>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</si>
  <si>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</si>
  <si>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</si>
  <si>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</si>
  <si>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</si>
  <si>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</si>
  <si>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</si>
  <si>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</si>
  <si>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</si>
  <si>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</si>
  <si>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</si>
  <si>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</si>
  <si>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</si>
  <si>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</si>
  <si>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</si>
  <si>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</si>
  <si>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</si>
  <si>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</si>
  <si>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</si>
  <si>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</si>
  <si>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</si>
  <si>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</si>
  <si>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</si>
  <si>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</si>
  <si>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</si>
  <si>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</si>
  <si>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</si>
  <si>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</si>
  <si>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</si>
  <si>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</si>
  <si>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</si>
  <si>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</si>
  <si>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</si>
  <si>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</si>
  <si>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</si>
  <si>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</si>
  <si>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</si>
  <si>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</si>
  <si>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</si>
  <si>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</si>
  <si>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</si>
  <si>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</si>
  <si>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</si>
  <si>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</si>
  <si>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</si>
  <si>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</si>
  <si>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</si>
  <si>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</si>
  <si>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</si>
  <si>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</si>
  <si>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</si>
  <si>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</si>
  <si>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</si>
  <si>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</si>
  <si>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</si>
  <si>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</si>
  <si>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</si>
  <si>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</si>
  <si>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</si>
  <si>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</si>
  <si>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</si>
  <si>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</si>
  <si>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</si>
  <si>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</si>
  <si>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</si>
  <si>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</si>
  <si>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</si>
  <si>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</si>
  <si>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</si>
  <si>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</si>
  <si>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</si>
  <si>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</si>
  <si>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</si>
  <si>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</si>
  <si>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</si>
  <si>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</si>
  <si>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</si>
  <si>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</si>
  <si>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</si>
  <si>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</si>
  <si>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</si>
  <si>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</si>
  <si>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</si>
  <si>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</si>
  <si>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</si>
  <si>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</si>
  <si>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</si>
  <si>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</si>
  <si>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</si>
  <si>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</si>
  <si>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</si>
  <si>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</si>
  <si>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</si>
  <si>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</si>
  <si>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</si>
  <si>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</si>
  <si>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</si>
  <si>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</si>
  <si>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</si>
  <si>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</si>
  <si>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</si>
  <si>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</si>
  <si>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</si>
  <si>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</si>
  <si>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</si>
  <si>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</si>
  <si>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</si>
  <si>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</si>
  <si>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</si>
  <si>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</si>
  <si>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</si>
  <si>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</si>
  <si>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</si>
  <si>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</si>
  <si>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</si>
  <si>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</si>
  <si>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</si>
  <si>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</si>
  <si>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</si>
  <si>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</si>
  <si>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</si>
  <si>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</si>
  <si>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</si>
  <si>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</si>
  <si>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</si>
  <si>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</si>
  <si>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</si>
  <si>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</si>
  <si>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</si>
  <si>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</si>
  <si>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</si>
  <si>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</si>
  <si>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</si>
  <si>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</si>
  <si>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</si>
  <si>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</si>
  <si>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</si>
  <si>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</si>
  <si>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</si>
  <si>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</si>
  <si>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</si>
  <si>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</si>
  <si>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</si>
  <si>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</si>
  <si>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</si>
  <si>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</si>
  <si>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</si>
  <si>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</si>
  <si>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</si>
  <si>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</si>
  <si>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</si>
  <si>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</si>
  <si>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</si>
  <si>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</si>
  <si>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</si>
  <si>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</si>
  <si>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</si>
  <si>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</si>
  <si>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</si>
  <si>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</si>
  <si>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</si>
  <si>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</si>
  <si>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</si>
  <si>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</si>
  <si>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</si>
  <si>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</si>
  <si>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</si>
  <si>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</si>
  <si>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</si>
  <si>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</si>
  <si>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</si>
  <si>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</si>
  <si>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</si>
  <si>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</si>
  <si>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</si>
  <si>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</si>
  <si>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</si>
  <si>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</si>
  <si>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</si>
  <si>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</si>
  <si>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</si>
  <si>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</si>
  <si>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</si>
  <si>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</si>
  <si>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</si>
  <si>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</si>
  <si>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</si>
  <si>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</si>
  <si>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</si>
  <si>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</si>
  <si>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</si>
  <si>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</si>
  <si>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</si>
  <si>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</si>
  <si>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</si>
  <si>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</si>
  <si>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</si>
  <si>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</si>
  <si>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</si>
  <si>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</si>
  <si>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</si>
  <si>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</si>
  <si>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</si>
  <si>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</si>
  <si>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</si>
  <si>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</si>
  <si>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</si>
  <si>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</si>
  <si>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</si>
  <si>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</si>
  <si>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</si>
  <si>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</si>
  <si>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</si>
  <si>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</si>
  <si>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</si>
  <si>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</si>
  <si>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</si>
  <si>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</si>
  <si>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</si>
  <si>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</si>
  <si>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</si>
  <si>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</si>
  <si>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</si>
  <si>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</si>
  <si>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</si>
  <si>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</si>
  <si>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</si>
  <si>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</si>
  <si>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</si>
  <si>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</si>
  <si>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</si>
  <si>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</si>
  <si>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</si>
  <si>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</si>
  <si>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</si>
  <si>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</si>
  <si>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</si>
  <si>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</si>
  <si>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</si>
  <si>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</si>
  <si>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</si>
  <si>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</si>
  <si>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</si>
  <si>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</si>
  <si>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</si>
  <si>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</si>
  <si>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</si>
  <si>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</si>
  <si>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</si>
  <si>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</si>
  <si>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</si>
  <si>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</si>
  <si>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</si>
  <si>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</si>
  <si>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</si>
  <si>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</si>
  <si>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</si>
  <si>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</si>
  <si>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</si>
  <si>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</si>
  <si>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</si>
  <si>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</si>
  <si>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</si>
  <si>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</si>
  <si>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</si>
  <si>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</si>
  <si>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</si>
  <si>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</si>
  <si>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</si>
  <si>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</si>
  <si>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</si>
  <si>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</si>
  <si>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</si>
  <si>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</si>
  <si>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</si>
  <si>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</si>
  <si>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</si>
  <si>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</si>
  <si>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</si>
  <si>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</si>
  <si>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</si>
  <si>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</si>
  <si>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</si>
  <si>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</si>
  <si>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</si>
  <si>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</si>
  <si>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</si>
  <si>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</si>
  <si>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</si>
  <si>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</si>
  <si>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</si>
  <si>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</si>
  <si>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</si>
  <si>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</si>
  <si>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</si>
  <si>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</si>
  <si>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</si>
  <si>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</si>
  <si>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</si>
  <si>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</si>
  <si>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</si>
  <si>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</si>
  <si>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</si>
  <si>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</si>
  <si>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</si>
  <si>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</si>
  <si>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</si>
  <si>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</si>
  <si>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</si>
  <si>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</si>
  <si>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</si>
  <si>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</si>
  <si>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</si>
  <si>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</si>
  <si>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</si>
  <si>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</si>
  <si>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</si>
  <si>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</si>
  <si>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</si>
  <si>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</si>
  <si>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</si>
  <si>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</si>
  <si>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</si>
  <si>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</si>
  <si>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</si>
  <si>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</si>
  <si>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</si>
  <si>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</si>
  <si>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</si>
  <si>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</si>
  <si>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</si>
  <si>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</si>
  <si>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</si>
  <si>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</si>
  <si>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</si>
  <si>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</si>
  <si>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</si>
  <si>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</si>
  <si>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</si>
  <si>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</si>
  <si>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</si>
  <si>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</si>
  <si>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</si>
  <si>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</si>
  <si>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</si>
  <si>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</si>
  <si>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</si>
  <si>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</si>
  <si>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</si>
  <si>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</si>
  <si>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</si>
  <si>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</si>
  <si>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</si>
  <si>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</si>
  <si>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</si>
  <si>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</si>
  <si>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</si>
  <si>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</si>
  <si>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</si>
  <si>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</si>
  <si>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</si>
  <si>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</si>
  <si>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</si>
  <si>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</si>
  <si>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</si>
  <si>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</si>
  <si>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</si>
  <si>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</si>
  <si>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</si>
  <si>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</si>
  <si>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</si>
  <si>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</si>
  <si>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</si>
  <si>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</si>
  <si>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</si>
  <si>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</si>
  <si>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</si>
  <si>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</si>
  <si>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</si>
  <si>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</si>
  <si>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</si>
  <si>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</si>
  <si>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</si>
  <si>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</si>
  <si>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</si>
  <si>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</si>
  <si>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</si>
  <si>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</si>
  <si>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</si>
  <si>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</si>
  <si>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</si>
  <si>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</si>
  <si>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</si>
  <si>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</si>
  <si>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</si>
  <si>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</si>
  <si>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</si>
  <si>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</si>
  <si>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</si>
  <si>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</si>
  <si>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</si>
  <si>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</si>
  <si>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</si>
  <si>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</si>
  <si>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</si>
  <si>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</si>
  <si>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</si>
  <si>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</si>
  <si>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</si>
  <si>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</si>
  <si>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</si>
  <si>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</si>
  <si>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</si>
  <si>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</si>
  <si>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</si>
  <si>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</si>
  <si>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</si>
  <si>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</si>
  <si>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</si>
  <si>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</si>
  <si>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</si>
  <si>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</si>
  <si>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</si>
  <si>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</si>
  <si>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</si>
  <si>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</si>
  <si>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</si>
  <si>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</si>
  <si>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</si>
  <si>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</si>
  <si>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</si>
  <si>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</si>
  <si>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</si>
  <si>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</si>
  <si>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</si>
  <si>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</si>
  <si>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</si>
  <si>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</si>
  <si>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</si>
  <si>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</si>
  <si>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</si>
  <si>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</si>
  <si>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</si>
  <si>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</si>
  <si>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</si>
  <si>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</si>
  <si>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</si>
  <si>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</si>
  <si>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</si>
  <si>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</si>
  <si>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</si>
  <si>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</si>
  <si>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</si>
  <si>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</si>
  <si>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</si>
  <si>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</si>
  <si>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</si>
  <si>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</si>
  <si>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</si>
  <si>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</si>
  <si>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</si>
  <si>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</si>
  <si>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</si>
  <si>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</si>
  <si>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</si>
  <si>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</si>
  <si>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</si>
  <si>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</si>
  <si>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</si>
  <si>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</si>
  <si>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</si>
  <si>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</si>
  <si>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</si>
  <si>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</si>
  <si>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</si>
  <si>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</si>
  <si>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</si>
  <si>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</si>
  <si>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</si>
  <si>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</si>
  <si>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</si>
  <si>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</si>
  <si>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</si>
  <si>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</si>
  <si>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</si>
  <si>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</si>
  <si>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</si>
  <si>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</si>
  <si>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</si>
  <si>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</si>
  <si>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</si>
  <si>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</si>
  <si>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</si>
  <si>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</si>
  <si>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</si>
  <si>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</si>
  <si>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</si>
  <si>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</si>
  <si>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</si>
  <si>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</si>
  <si>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</si>
  <si>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</si>
  <si>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</si>
  <si>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</si>
  <si>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</si>
  <si>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</si>
  <si>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</si>
  <si>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</si>
  <si>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</si>
  <si>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</si>
  <si>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</si>
  <si>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</si>
  <si>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</si>
  <si>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</si>
  <si>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</si>
  <si>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</si>
  <si>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</si>
  <si>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</si>
  <si>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</si>
  <si>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</si>
  <si>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</si>
  <si>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</si>
  <si>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</si>
  <si>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</si>
  <si>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</si>
  <si>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</si>
  <si>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</si>
  <si>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</si>
  <si>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</si>
  <si>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</si>
  <si>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</si>
  <si>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</si>
  <si>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</si>
  <si>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</si>
  <si>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</si>
  <si>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</si>
  <si>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</si>
  <si>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</si>
  <si>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</si>
  <si>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</si>
  <si>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</si>
  <si>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</si>
  <si>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</si>
  <si>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</si>
  <si>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</si>
  <si>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</si>
  <si>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</si>
  <si>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</si>
  <si>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</si>
  <si>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</si>
  <si>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</si>
  <si>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</si>
  <si>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</si>
  <si>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</si>
  <si>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</si>
  <si>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</si>
  <si>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</si>
  <si>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</si>
  <si>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</si>
  <si>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</si>
  <si>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</si>
  <si>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</si>
  <si>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</si>
  <si>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</si>
  <si>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</si>
  <si>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</si>
  <si>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</si>
  <si>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</si>
  <si>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</si>
  <si>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</si>
  <si>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</si>
  <si>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</si>
  <si>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</si>
  <si>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</si>
  <si>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</si>
  <si>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</si>
  <si>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</si>
  <si>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</si>
  <si>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</si>
  <si>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</si>
  <si>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</si>
  <si>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</si>
  <si>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</si>
  <si>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</si>
  <si>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</si>
  <si>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</si>
  <si>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</si>
  <si>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</si>
  <si>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</si>
  <si>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</si>
  <si>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</si>
  <si>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</si>
  <si>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</si>
  <si>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</si>
  <si>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</si>
  <si>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</si>
  <si>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</si>
  <si>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</si>
  <si>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</si>
  <si>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</si>
  <si>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</si>
  <si>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</si>
  <si>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</si>
  <si>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</si>
  <si>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</si>
  <si>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</si>
  <si>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</si>
  <si>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</si>
  <si>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</si>
  <si>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</si>
  <si>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</si>
  <si>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</si>
  <si>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</si>
  <si>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</si>
  <si>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</si>
  <si>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</si>
  <si>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</si>
  <si>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</si>
  <si>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</si>
  <si>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</si>
  <si>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</si>
  <si>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</si>
  <si>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</si>
  <si>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</si>
  <si>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</si>
  <si>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</si>
  <si>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</si>
  <si>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</si>
  <si>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</si>
  <si>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</si>
  <si>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</si>
  <si>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</si>
  <si>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</si>
  <si>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</si>
  <si>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</si>
  <si>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</si>
  <si>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</si>
  <si>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</si>
  <si>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</si>
  <si>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</si>
  <si>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</si>
  <si>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</si>
  <si>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</si>
  <si>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</si>
  <si>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</si>
  <si>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</si>
  <si>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</si>
  <si>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</si>
  <si>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</si>
  <si>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</si>
  <si>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</si>
  <si>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</si>
  <si>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</si>
  <si>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</si>
  <si>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</si>
  <si>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</si>
  <si>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</si>
  <si>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</si>
  <si>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</si>
  <si>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</si>
  <si>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</si>
  <si>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</si>
  <si>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</si>
  <si>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</si>
  <si>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</si>
  <si>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</si>
  <si>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</si>
  <si>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</si>
  <si>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</si>
  <si>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</si>
  <si>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</si>
  <si>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</si>
  <si>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</si>
  <si>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</si>
  <si>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</si>
  <si>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</si>
  <si>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</si>
  <si>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</si>
  <si>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</si>
  <si>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</si>
  <si>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</si>
  <si>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</si>
  <si>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</si>
  <si>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</si>
  <si>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</si>
  <si>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</si>
  <si>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</si>
  <si>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</si>
  <si>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</si>
  <si>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</si>
  <si>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</si>
  <si>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</si>
  <si>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</si>
  <si>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</si>
  <si>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</si>
  <si>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</si>
  <si>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</si>
  <si>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</si>
  <si>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</si>
  <si>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</si>
  <si>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</si>
  <si>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</si>
  <si>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</si>
  <si>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</si>
  <si>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</si>
  <si>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</si>
  <si>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</si>
  <si>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</si>
  <si>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</si>
  <si>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</si>
  <si>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</si>
  <si>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</si>
  <si>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</si>
  <si>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</si>
  <si>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</si>
  <si>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</si>
  <si>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</si>
  <si>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</si>
  <si>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</si>
  <si>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</si>
  <si>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</si>
  <si>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</si>
  <si>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</si>
  <si>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</si>
  <si>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</si>
  <si>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</si>
  <si>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</si>
  <si>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</si>
  <si>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</si>
  <si>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</si>
  <si>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</si>
  <si>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</si>
  <si>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</si>
  <si>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</si>
  <si>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</si>
  <si>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</si>
  <si>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</si>
  <si>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</si>
  <si>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</si>
  <si>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</si>
  <si>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</si>
  <si>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</si>
  <si>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</si>
  <si>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</si>
  <si>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</si>
  <si>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</si>
  <si>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</si>
  <si>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</si>
  <si>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</si>
  <si>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</si>
  <si>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</si>
  <si>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</si>
  <si>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</si>
  <si>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</si>
  <si>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</si>
  <si>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</si>
  <si>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</si>
  <si>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</si>
  <si>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</si>
  <si>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</si>
  <si>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</si>
  <si>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</si>
  <si>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</si>
  <si>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</si>
  <si>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</si>
  <si>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</si>
  <si>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</si>
  <si>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</si>
  <si>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</si>
  <si>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</si>
  <si>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</si>
  <si>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</si>
  <si>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</si>
  <si>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</si>
  <si>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</si>
  <si>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</si>
  <si>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</si>
  <si>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</si>
  <si>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</si>
  <si>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</si>
  <si>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</si>
  <si>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</si>
  <si>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</si>
  <si>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</si>
  <si>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</si>
  <si>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</si>
  <si>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</si>
  <si>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</si>
  <si>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</si>
  <si>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</si>
  <si>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</si>
  <si>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</si>
  <si>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</si>
  <si>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</si>
  <si>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</si>
  <si>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</si>
  <si>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</si>
  <si>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</si>
  <si>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</si>
  <si>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</si>
  <si>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</si>
  <si>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</si>
  <si>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</si>
  <si>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</si>
  <si>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</si>
  <si>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</si>
  <si>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</si>
  <si>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</si>
  <si>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</si>
  <si>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</si>
  <si>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</si>
  <si>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</si>
  <si>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</si>
  <si>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</si>
  <si>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</si>
  <si>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</si>
  <si>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</si>
  <si>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</si>
  <si>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</si>
  <si>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</si>
  <si>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</si>
  <si>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</si>
  <si>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</si>
  <si>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</si>
  <si>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</si>
  <si>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</si>
  <si>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</si>
  <si>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</si>
  <si>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</si>
  <si>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</si>
  <si>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</si>
  <si>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</si>
  <si>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</si>
  <si>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</si>
  <si>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</si>
  <si>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</si>
  <si>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</si>
  <si>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</si>
  <si>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</si>
  <si>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</si>
  <si>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</si>
  <si>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</si>
  <si>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</si>
  <si>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</si>
  <si>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</si>
  <si>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</si>
  <si>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</si>
  <si>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</si>
  <si>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</si>
  <si>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</si>
  <si>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</si>
  <si>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</si>
  <si>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</si>
  <si>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</si>
  <si>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</si>
  <si>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</si>
  <si>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</si>
  <si>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</si>
  <si>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</si>
  <si>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</si>
  <si>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</si>
  <si>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</si>
  <si>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</si>
  <si>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</si>
  <si>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</si>
  <si>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</si>
  <si>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</si>
  <si>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</si>
  <si>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</si>
  <si>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</si>
  <si>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</si>
  <si>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</si>
  <si>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</si>
  <si>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</si>
  <si>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</si>
  <si>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</si>
  <si>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</si>
  <si>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</si>
  <si>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</si>
  <si>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</si>
  <si>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</si>
  <si>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</si>
  <si>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</si>
  <si>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</si>
  <si>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</si>
  <si>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</si>
  <si>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</si>
  <si>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</si>
  <si>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</si>
  <si>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</si>
  <si>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</si>
  <si>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</si>
  <si>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</si>
  <si>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</si>
  <si>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</si>
  <si>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</si>
  <si>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</si>
  <si>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</si>
  <si>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</si>
  <si>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</si>
  <si>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</si>
  <si>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</si>
  <si>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</si>
  <si>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</si>
  <si>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</si>
  <si>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</si>
  <si>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</si>
  <si>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</si>
  <si>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</si>
  <si>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</si>
  <si>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</si>
  <si>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</si>
  <si>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</si>
  <si>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</si>
  <si>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</si>
  <si>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</si>
  <si>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</si>
  <si>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</si>
  <si>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</si>
  <si>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</si>
  <si>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</si>
  <si>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</si>
  <si>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</si>
  <si>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</si>
  <si>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</si>
  <si>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</si>
  <si>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</si>
  <si>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</si>
  <si>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</si>
  <si>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</si>
  <si>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</si>
  <si>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</si>
  <si>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</si>
  <si>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</si>
  <si>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</si>
  <si>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</si>
  <si>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</si>
  <si>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</si>
  <si>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</si>
  <si>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</si>
  <si>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</si>
  <si>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</si>
  <si>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</si>
  <si>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</si>
  <si>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</si>
  <si>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</si>
  <si>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</si>
  <si>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</si>
  <si>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</si>
  <si>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</si>
  <si>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</si>
  <si>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</si>
  <si>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</si>
  <si>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</si>
  <si>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</si>
  <si>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</si>
  <si>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</si>
  <si>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</si>
  <si>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</si>
  <si>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</si>
  <si>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</si>
  <si>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</si>
  <si>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</si>
  <si>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</si>
  <si>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</si>
  <si>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</si>
  <si>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</si>
  <si>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</si>
  <si>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</si>
  <si>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</si>
  <si>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</si>
  <si>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</si>
  <si>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</si>
  <si>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</si>
  <si>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</si>
  <si>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</si>
  <si>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</si>
  <si>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</si>
  <si>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</si>
  <si>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</si>
  <si>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</si>
  <si>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</si>
  <si>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</si>
  <si>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</si>
  <si>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</si>
  <si>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</si>
  <si>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</si>
  <si>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</si>
  <si>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</si>
  <si>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</si>
  <si>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</si>
  <si>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</si>
  <si>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</si>
  <si>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</si>
  <si>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</si>
  <si>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</si>
  <si>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</si>
  <si>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</si>
  <si>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</si>
  <si>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</si>
  <si>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</si>
  <si>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</si>
  <si>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</si>
  <si>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</si>
  <si>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</si>
  <si>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</si>
  <si>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</si>
  <si>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</si>
  <si>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</si>
  <si>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</si>
  <si>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</si>
  <si>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</si>
  <si>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</si>
  <si>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</si>
  <si>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</si>
  <si>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</si>
  <si>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</si>
  <si>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</si>
  <si>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</si>
  <si>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</si>
  <si>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</si>
  <si>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</si>
  <si>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</si>
  <si>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</si>
  <si>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</si>
  <si>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</si>
  <si>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</si>
  <si>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</si>
  <si>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</si>
  <si>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</si>
  <si>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</si>
  <si>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</si>
  <si>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</si>
  <si>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</si>
  <si>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</si>
  <si>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</si>
  <si>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</si>
  <si>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</si>
  <si>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</si>
  <si>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</si>
  <si>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</si>
  <si>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</si>
  <si>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</si>
  <si>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</si>
  <si>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</si>
  <si>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</si>
  <si>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</si>
  <si>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</si>
  <si>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</si>
  <si>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</si>
  <si>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</si>
  <si>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</si>
  <si>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</si>
  <si>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</si>
  <si>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</si>
  <si>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</si>
  <si>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</si>
  <si>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</si>
  <si>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</si>
  <si>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</si>
  <si>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</si>
  <si>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</si>
  <si>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</si>
  <si>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</si>
  <si>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</si>
  <si>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</si>
  <si>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</si>
  <si>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</si>
  <si>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</si>
  <si>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</si>
  <si>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</si>
  <si>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</si>
  <si>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</si>
  <si>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</si>
  <si>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</si>
  <si>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</si>
  <si>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</si>
  <si>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</si>
  <si>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</si>
  <si>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</si>
  <si>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</si>
  <si>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</si>
  <si>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</si>
  <si>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</si>
  <si>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</si>
  <si>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</si>
  <si>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</si>
  <si>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</si>
  <si>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</si>
  <si>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</si>
  <si>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</si>
  <si>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</si>
  <si>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</si>
  <si>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</si>
  <si>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</si>
  <si>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</si>
  <si>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</si>
  <si>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</si>
  <si>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</si>
  <si>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</si>
  <si>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</si>
  <si>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</si>
  <si>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</si>
  <si>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</si>
  <si>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</si>
  <si>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</si>
  <si>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</si>
  <si>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</si>
  <si>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</si>
  <si>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</si>
  <si>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</si>
  <si>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</si>
  <si>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</si>
  <si>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</si>
  <si>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</si>
  <si>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</si>
  <si>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</si>
  <si>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</si>
  <si>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</si>
  <si>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</si>
  <si>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</si>
  <si>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</si>
  <si>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</si>
  <si>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</si>
  <si>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</si>
  <si>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</si>
  <si>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</si>
  <si>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</si>
  <si>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</si>
  <si>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</si>
  <si>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</si>
  <si>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</si>
  <si>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</si>
  <si>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</si>
  <si>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</si>
  <si>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</si>
  <si>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</si>
  <si>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</si>
  <si>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</si>
  <si>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</si>
  <si>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</si>
  <si>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</si>
  <si>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</si>
  <si>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</si>
  <si>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</si>
  <si>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</si>
  <si>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</si>
  <si>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</si>
  <si>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</si>
  <si>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</si>
  <si>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</si>
  <si>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</si>
  <si>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</si>
  <si>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</si>
  <si>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</si>
  <si>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</si>
  <si>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</si>
  <si>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</si>
  <si>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</si>
  <si>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</si>
  <si>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</si>
  <si>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</si>
  <si>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</si>
  <si>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</si>
  <si>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</si>
  <si>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</si>
  <si>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</si>
  <si>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</si>
  <si>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</si>
  <si>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</si>
  <si>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</si>
  <si>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</si>
  <si>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</si>
  <si>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</si>
  <si>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</si>
  <si>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</si>
  <si>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</si>
  <si>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</si>
  <si>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</si>
  <si>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</si>
  <si>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</si>
  <si>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</si>
  <si>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</si>
  <si>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</si>
  <si>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</si>
  <si>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</si>
  <si>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</si>
  <si>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</si>
  <si>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</si>
  <si>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</si>
  <si>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</si>
  <si>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</si>
  <si>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</si>
  <si>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</si>
  <si>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</si>
  <si>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</si>
  <si>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</si>
  <si>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</si>
  <si>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</si>
  <si>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</si>
  <si>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</si>
  <si>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</si>
  <si>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</si>
  <si>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</si>
  <si>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</si>
  <si>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</si>
  <si>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</si>
  <si>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</si>
  <si>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</si>
  <si>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</si>
  <si>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</si>
  <si>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</si>
  <si>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</si>
  <si>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</si>
  <si>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</si>
  <si>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</si>
  <si>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</si>
  <si>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</si>
  <si>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</si>
  <si>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</si>
  <si>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</si>
  <si>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</si>
  <si>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</si>
  <si>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</si>
  <si>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</si>
  <si>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</si>
  <si>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</si>
  <si>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</si>
  <si>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</si>
  <si>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</si>
  <si>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</si>
  <si>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</si>
  <si>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</si>
  <si>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</si>
  <si>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</si>
  <si>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</si>
  <si>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</si>
  <si>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</si>
  <si>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</si>
  <si>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</si>
  <si>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</si>
  <si>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</si>
  <si>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</si>
  <si>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</si>
  <si>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</si>
  <si>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</si>
  <si>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</si>
  <si>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</si>
  <si>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</si>
  <si>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</si>
  <si>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</si>
  <si>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</si>
  <si>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</si>
  <si>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</si>
  <si>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</si>
  <si>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</si>
  <si>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</si>
  <si>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</si>
  <si>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</si>
  <si>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</si>
  <si>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</si>
  <si>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</si>
  <si>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</si>
  <si>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</si>
  <si>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</si>
  <si>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</si>
  <si>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</si>
  <si>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</si>
  <si>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</si>
  <si>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</si>
  <si>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</si>
  <si>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</si>
  <si>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</si>
  <si>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</si>
  <si>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</si>
  <si>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</si>
  <si>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</si>
  <si>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</si>
  <si>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</si>
  <si>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</si>
  <si>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</si>
  <si>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</si>
  <si>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</si>
  <si>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</si>
  <si>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</si>
  <si>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</si>
  <si>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</si>
  <si>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</si>
  <si>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</si>
  <si>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</si>
  <si>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</si>
  <si>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</si>
  <si>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</si>
  <si>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</si>
  <si>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</si>
  <si>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</si>
  <si>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</si>
  <si>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</si>
  <si>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</si>
  <si>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</si>
  <si>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</si>
  <si>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</si>
  <si>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</si>
  <si>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</si>
  <si>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</si>
  <si>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</si>
  <si>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</si>
  <si>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</si>
  <si>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</si>
  <si>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</si>
  <si>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</si>
  <si>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</si>
  <si>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</si>
  <si>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</si>
  <si>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</si>
  <si>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</si>
  <si>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</si>
  <si>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</si>
  <si>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</si>
  <si>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</si>
  <si>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</si>
  <si>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</si>
  <si>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</si>
  <si>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</si>
  <si>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</si>
  <si>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</si>
  <si>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</si>
  <si>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</si>
  <si>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</si>
  <si>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</si>
  <si>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</si>
  <si>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</si>
  <si>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</si>
  <si>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</si>
  <si>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</si>
  <si>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</si>
  <si>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</si>
  <si>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</si>
  <si>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</si>
  <si>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</si>
  <si>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</si>
  <si>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</si>
  <si>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</si>
  <si>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</si>
  <si>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</si>
  <si>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</si>
  <si>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</si>
  <si>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</si>
  <si>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</si>
  <si>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</si>
  <si>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</si>
  <si>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</si>
  <si>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</si>
  <si>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</si>
  <si>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</si>
  <si>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</si>
  <si>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</si>
  <si>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</si>
  <si>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</si>
  <si>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</si>
  <si>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</si>
  <si>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</si>
  <si>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</si>
  <si>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</si>
  <si>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</si>
  <si>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</si>
  <si>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</si>
  <si>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</si>
  <si>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</si>
  <si>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</si>
  <si>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</si>
  <si>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</si>
  <si>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</si>
  <si>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</si>
  <si>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</si>
  <si>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</si>
  <si>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</si>
  <si>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</si>
  <si>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</si>
  <si>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</si>
  <si>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</si>
  <si>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</si>
  <si>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</si>
  <si>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</si>
  <si>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</si>
  <si>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</si>
  <si>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</si>
  <si>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</si>
  <si>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</si>
  <si>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</si>
  <si>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</si>
  <si>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</si>
  <si>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</si>
  <si>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</si>
  <si>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</si>
  <si>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</si>
  <si>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</si>
  <si>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</si>
  <si>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</si>
  <si>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</si>
  <si>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</si>
  <si>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</si>
  <si>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</si>
  <si>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</si>
  <si>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</si>
  <si>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</si>
  <si>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</si>
  <si>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</si>
  <si>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</si>
  <si>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</si>
  <si>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</si>
  <si>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</si>
  <si>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</si>
  <si>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</si>
  <si>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</si>
  <si>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</si>
  <si>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</si>
  <si>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</si>
  <si>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</si>
  <si>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</si>
  <si>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</si>
  <si>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</si>
  <si>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</si>
  <si>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</si>
  <si>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</si>
  <si>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</si>
  <si>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</si>
  <si>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</si>
  <si>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</si>
  <si>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</si>
  <si>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</si>
  <si>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</si>
  <si>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</si>
  <si>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</si>
  <si>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</si>
  <si>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</si>
  <si>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</si>
  <si>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</si>
  <si>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</si>
  <si>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</si>
  <si>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</si>
  <si>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</si>
  <si>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</si>
  <si>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</si>
  <si>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</si>
  <si>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</si>
  <si>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</si>
  <si>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</si>
  <si>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</si>
  <si>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</si>
  <si>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</si>
  <si>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</si>
  <si>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</si>
  <si>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</si>
  <si>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</si>
  <si>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</si>
  <si>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</si>
  <si>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</si>
  <si>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</si>
  <si>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</si>
  <si>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</si>
  <si>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</si>
  <si>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</si>
  <si>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</si>
  <si>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</si>
  <si>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</si>
  <si>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</si>
  <si>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</si>
  <si>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</si>
  <si>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</si>
  <si>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</si>
  <si>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</si>
  <si>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</si>
  <si>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</si>
  <si>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</si>
  <si>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</si>
  <si>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</si>
  <si>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</si>
  <si>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</si>
  <si>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</si>
  <si>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</si>
  <si>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</si>
  <si>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</si>
  <si>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</si>
  <si>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</si>
  <si>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</si>
  <si>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</si>
  <si>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</si>
  <si>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</si>
  <si>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</si>
  <si>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</si>
  <si>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</si>
  <si>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</si>
  <si>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</si>
  <si>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</si>
  <si>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</si>
  <si>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</si>
  <si>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</si>
  <si>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</si>
  <si>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</si>
  <si>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</si>
  <si>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</si>
  <si>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</si>
  <si>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</si>
  <si>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</si>
  <si>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</si>
  <si>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</si>
  <si>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</si>
  <si>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</si>
  <si>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</si>
  <si>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</si>
  <si>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</si>
  <si>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</si>
  <si>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</si>
  <si>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</si>
  <si>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</si>
  <si>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</si>
  <si>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</si>
  <si>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</si>
  <si>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</si>
  <si>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</si>
  <si>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</si>
  <si>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</si>
  <si>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</si>
  <si>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</si>
  <si>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</si>
  <si>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</si>
  <si>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</si>
  <si>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</si>
  <si>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</si>
  <si>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</si>
  <si>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</si>
  <si>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</si>
  <si>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</si>
  <si>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</si>
  <si>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</si>
  <si>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</si>
  <si>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</si>
  <si>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</si>
  <si>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</si>
  <si>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</si>
  <si>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</si>
  <si>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</si>
  <si>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</si>
  <si>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</si>
  <si>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</si>
  <si>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</si>
  <si>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</si>
  <si>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</si>
  <si>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</si>
  <si>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</si>
  <si>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</si>
  <si>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</si>
  <si>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</si>
  <si>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</si>
  <si>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</si>
  <si>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</si>
  <si>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</si>
  <si>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</si>
  <si>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</si>
  <si>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</si>
  <si>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</si>
  <si>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</si>
  <si>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</si>
  <si>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</si>
  <si>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</si>
  <si>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</si>
  <si>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</si>
  <si>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</si>
  <si>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</si>
  <si>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</si>
  <si>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</si>
  <si>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</si>
  <si>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</si>
  <si>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</si>
  <si>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</si>
  <si>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</si>
  <si>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</si>
  <si>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</si>
  <si>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</si>
  <si>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</si>
  <si>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</si>
  <si>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</si>
  <si>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</si>
  <si>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</si>
  <si>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</si>
  <si>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</si>
  <si>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</si>
  <si>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</si>
  <si>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</si>
  <si>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</si>
  <si>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</si>
  <si>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</si>
  <si>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</si>
  <si>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</si>
  <si>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</si>
  <si>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</si>
  <si>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</si>
  <si>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</si>
  <si>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</si>
  <si>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</si>
  <si>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</si>
  <si>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</si>
  <si>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</si>
  <si>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</si>
  <si>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</si>
  <si>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</si>
  <si>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</si>
  <si>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</si>
  <si>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</si>
  <si>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</si>
  <si>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</si>
  <si>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</si>
  <si>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</si>
  <si>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</si>
  <si>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</si>
  <si>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</si>
  <si>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</si>
  <si>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</si>
  <si>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</si>
  <si>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</si>
  <si>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</si>
  <si>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</si>
  <si>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</si>
  <si>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</si>
  <si>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</si>
  <si>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</si>
  <si>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</si>
  <si>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</si>
  <si>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</si>
  <si>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</si>
  <si>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</si>
  <si>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</si>
  <si>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</si>
  <si>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</si>
  <si>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</si>
  <si>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</si>
  <si>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</si>
  <si>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</si>
  <si>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</si>
  <si>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</si>
  <si>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</si>
  <si>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</si>
  <si>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</si>
  <si>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</si>
  <si>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</si>
  <si>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</si>
  <si>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</si>
  <si>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</si>
  <si>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</si>
  <si>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</si>
  <si>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</si>
  <si>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</si>
  <si>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</si>
  <si>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</si>
  <si>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</si>
  <si>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</si>
  <si>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</si>
  <si>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</si>
  <si>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</si>
  <si>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</si>
  <si>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</si>
  <si>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</si>
  <si>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</si>
  <si>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</si>
  <si>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</si>
  <si>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</si>
  <si>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</si>
  <si>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</si>
  <si>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</si>
  <si>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</si>
  <si>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</si>
  <si>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</si>
  <si>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</si>
  <si>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</si>
  <si>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</si>
  <si>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</si>
  <si>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</si>
  <si>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</si>
  <si>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</si>
  <si>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</si>
  <si>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</si>
  <si>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</si>
  <si>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</si>
  <si>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</si>
  <si>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</si>
  <si>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</si>
  <si>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</si>
  <si>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</si>
  <si>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</si>
  <si>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</si>
  <si>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</si>
  <si>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</si>
  <si>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</si>
  <si>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</si>
  <si>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</si>
  <si>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</si>
  <si>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</si>
  <si>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</si>
  <si>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</si>
  <si>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</si>
  <si>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</si>
  <si>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</si>
  <si>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</si>
  <si>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</si>
  <si>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</si>
  <si>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</si>
  <si>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</si>
  <si>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</si>
  <si>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</si>
  <si>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</si>
  <si>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</si>
  <si>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</si>
  <si>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</si>
  <si>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</si>
  <si>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</si>
  <si>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</si>
  <si>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</si>
  <si>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</si>
  <si>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</si>
  <si>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</si>
  <si>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</si>
  <si>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</si>
  <si>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</si>
  <si>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</si>
  <si>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</si>
  <si>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</si>
  <si>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</si>
  <si>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</si>
  <si>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</si>
  <si>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</si>
  <si>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</si>
  <si>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</si>
  <si>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</si>
  <si>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</si>
  <si>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</si>
  <si>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</si>
  <si>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</si>
  <si>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</si>
  <si>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</si>
  <si>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</si>
  <si>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</si>
  <si>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</si>
  <si>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</si>
  <si>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</si>
  <si>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</si>
  <si>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</si>
  <si>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</si>
  <si>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</si>
  <si>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</si>
  <si>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</si>
  <si>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</si>
  <si>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</si>
  <si>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</si>
  <si>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</si>
  <si>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</si>
  <si>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</si>
  <si>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</si>
  <si>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</si>
  <si>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</si>
  <si>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</si>
  <si>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</si>
  <si>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</si>
  <si>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</si>
  <si>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</si>
  <si>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</si>
  <si>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</si>
  <si>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</si>
  <si>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</si>
  <si>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</si>
  <si>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</si>
  <si>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</si>
  <si>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</si>
  <si>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</si>
  <si>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</si>
  <si>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</si>
  <si>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</si>
  <si>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</si>
  <si>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</si>
  <si>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</si>
  <si>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</si>
  <si>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</si>
  <si>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</si>
  <si>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</si>
  <si>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</si>
  <si>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</si>
  <si>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</si>
  <si>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</si>
  <si>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</si>
  <si>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</si>
  <si>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</si>
  <si>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</si>
  <si>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</si>
  <si>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</si>
  <si>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</si>
  <si>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</si>
  <si>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</si>
  <si>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</si>
  <si>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</si>
  <si>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</si>
  <si>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</si>
  <si>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</si>
  <si>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</si>
  <si>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</si>
  <si>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</si>
  <si>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</si>
  <si>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</si>
  <si>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</si>
  <si>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</si>
  <si>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</si>
  <si>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</si>
  <si>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</si>
  <si>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</si>
  <si>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</si>
  <si>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</si>
  <si>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</si>
  <si>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</si>
  <si>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</si>
  <si>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</si>
  <si>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</si>
  <si>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</si>
  <si>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</si>
  <si>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</si>
  <si>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</si>
  <si>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</si>
  <si>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</si>
  <si>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</si>
  <si>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</si>
  <si>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</si>
  <si>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</si>
  <si>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</si>
  <si>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</si>
  <si>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</si>
  <si>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</si>
  <si>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</si>
  <si>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</si>
  <si>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</si>
  <si>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</si>
  <si>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</si>
  <si>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</si>
  <si>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</si>
  <si>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</si>
  <si>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</si>
  <si>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</si>
  <si>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</si>
  <si>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</si>
  <si>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</si>
  <si>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</si>
  <si>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</si>
  <si>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</si>
  <si>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</si>
  <si>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</si>
  <si>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</si>
  <si>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</si>
  <si>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</si>
  <si>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</si>
  <si>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</si>
  <si>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</si>
  <si>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</si>
  <si>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</si>
  <si>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</si>
  <si>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</si>
  <si>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</si>
  <si>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</si>
  <si>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</si>
  <si>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</si>
  <si>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</si>
  <si>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</si>
  <si>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</si>
  <si>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</si>
  <si>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</si>
  <si>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</si>
  <si>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</si>
  <si>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</si>
  <si>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</si>
  <si>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</si>
  <si>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</si>
  <si>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</si>
  <si>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</si>
  <si>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</si>
  <si>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</si>
  <si>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</si>
  <si>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</si>
  <si>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</si>
  <si>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</si>
  <si>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</si>
  <si>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</si>
  <si>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</si>
  <si>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</si>
  <si>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</si>
  <si>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</si>
  <si>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</si>
  <si>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</si>
  <si>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</si>
  <si>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</si>
  <si>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</si>
  <si>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</si>
  <si>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</si>
  <si>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</si>
  <si>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</si>
  <si>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</si>
  <si>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</si>
  <si>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</si>
  <si>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</si>
  <si>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</si>
  <si>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</si>
  <si>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</si>
  <si>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</si>
  <si>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</si>
  <si>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</si>
  <si>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</si>
  <si>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</si>
  <si>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</si>
  <si>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</si>
  <si>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</si>
  <si>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</si>
  <si>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</si>
  <si>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</si>
  <si>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</si>
  <si>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</si>
  <si>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</si>
  <si>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</si>
  <si>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</si>
  <si>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</si>
  <si>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</si>
  <si>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</si>
  <si>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</si>
  <si>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</si>
  <si>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</si>
  <si>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</si>
  <si>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</si>
  <si>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</si>
  <si>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</si>
  <si>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</si>
  <si>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</si>
  <si>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</si>
  <si>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</si>
  <si>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</si>
  <si>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</si>
  <si>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</si>
  <si>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</si>
  <si>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</si>
  <si>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</si>
  <si>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</si>
  <si>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</si>
  <si>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</si>
  <si>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</si>
  <si>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</si>
  <si>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</si>
  <si>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</si>
  <si>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</si>
  <si>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</si>
  <si>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</si>
  <si>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</si>
  <si>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</si>
  <si>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</si>
  <si>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</si>
  <si>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</si>
  <si>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</si>
  <si>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</si>
  <si>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</si>
  <si>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</si>
  <si>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</si>
  <si>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</si>
  <si>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</si>
  <si>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</si>
  <si>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</si>
  <si>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</si>
  <si>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</si>
  <si>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</si>
  <si>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</si>
  <si>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</si>
  <si>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</si>
  <si>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</si>
  <si>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</si>
  <si>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</si>
  <si>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</si>
  <si>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</si>
  <si>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</si>
  <si>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</si>
  <si>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</si>
  <si>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</si>
  <si>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</si>
  <si>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</si>
  <si>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</si>
  <si>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</si>
  <si>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</si>
  <si>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</si>
  <si>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</si>
  <si>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</si>
  <si>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</si>
  <si>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</si>
  <si>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</si>
  <si>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</si>
  <si>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</si>
  <si>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</si>
  <si>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</si>
  <si>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</si>
  <si>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</si>
  <si>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</si>
  <si>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</si>
  <si>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</si>
  <si>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</si>
  <si>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</si>
  <si>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</si>
  <si>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</si>
  <si>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</si>
  <si>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</si>
  <si>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</si>
  <si>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</si>
  <si>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</si>
  <si>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</si>
  <si>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</si>
  <si>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</si>
  <si>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</si>
  <si>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</si>
  <si>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</si>
  <si>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</si>
  <si>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</si>
  <si>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</si>
  <si>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</si>
  <si>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</si>
  <si>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</si>
  <si>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</si>
  <si>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</si>
  <si>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</si>
  <si>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</si>
  <si>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</si>
  <si>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</si>
  <si>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</si>
  <si>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</si>
  <si>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</si>
  <si>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</si>
  <si>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</si>
  <si>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</si>
  <si>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</si>
  <si>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</si>
  <si>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</si>
  <si>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</si>
  <si>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</si>
  <si>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</si>
  <si>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</si>
  <si>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</si>
  <si>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</si>
  <si>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</si>
  <si>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</si>
  <si>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</si>
  <si>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</si>
  <si>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</si>
  <si>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</si>
  <si>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</si>
  <si>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</si>
  <si>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</si>
  <si>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</si>
  <si>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</si>
  <si>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</si>
  <si>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</si>
  <si>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</si>
  <si>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</si>
  <si>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</si>
  <si>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</si>
  <si>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</si>
  <si>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</si>
  <si>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</si>
  <si>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</si>
  <si>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</si>
  <si>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</si>
  <si>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</si>
  <si>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</si>
  <si>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</si>
  <si>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</si>
  <si>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</si>
  <si>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</si>
  <si>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</si>
  <si>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</si>
  <si>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</si>
  <si>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</si>
  <si>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</si>
  <si>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</si>
  <si>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</si>
  <si>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</si>
  <si>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</si>
  <si>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</si>
  <si>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</si>
  <si>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</si>
  <si>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</si>
  <si>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</si>
  <si>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</si>
  <si>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</si>
  <si>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</si>
  <si>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</si>
  <si>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</si>
  <si>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</si>
  <si>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</si>
  <si>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</si>
  <si>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</si>
  <si>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</si>
  <si>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</si>
  <si>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</si>
  <si>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</si>
  <si>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</si>
  <si>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</si>
  <si>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</si>
  <si>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</si>
  <si>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</si>
  <si>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</si>
  <si>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</si>
  <si>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</si>
  <si>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</si>
  <si>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</si>
  <si>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</si>
  <si>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</si>
  <si>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</si>
  <si>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</si>
  <si>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</si>
  <si>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</si>
  <si>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</si>
  <si>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</si>
  <si>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</si>
  <si>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</si>
  <si>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</si>
  <si>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</si>
  <si>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</si>
  <si>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</si>
  <si>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</si>
  <si>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</si>
  <si>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</si>
  <si>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</si>
  <si>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</si>
  <si>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</si>
  <si>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</si>
  <si>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</si>
  <si>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</si>
  <si>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</si>
  <si>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</si>
  <si>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</si>
  <si>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</si>
  <si>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</si>
  <si>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</si>
  <si>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</si>
  <si>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</si>
  <si>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</si>
  <si>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</si>
  <si>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</si>
  <si>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</si>
  <si>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</si>
  <si>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</si>
  <si>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</si>
  <si>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</si>
  <si>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</si>
  <si>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</si>
  <si>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</si>
  <si>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</si>
  <si>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</si>
  <si>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</si>
  <si>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</si>
  <si>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</si>
  <si>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</si>
  <si>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</si>
  <si>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</si>
  <si>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</si>
  <si>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</si>
  <si>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</si>
  <si>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</si>
  <si>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</si>
  <si>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</si>
  <si>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</si>
  <si>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</si>
  <si>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</si>
  <si>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</si>
  <si>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</si>
  <si>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</si>
  <si>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</si>
  <si>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</si>
  <si>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</si>
  <si>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</si>
  <si>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</si>
  <si>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</si>
  <si>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</si>
  <si>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</si>
  <si>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</si>
  <si>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</si>
  <si>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</si>
  <si>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</si>
  <si>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</si>
  <si>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</si>
  <si>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</si>
  <si>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</si>
  <si>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</si>
  <si>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</si>
  <si>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</si>
  <si>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</si>
  <si>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</si>
  <si>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</si>
  <si>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</si>
  <si>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</si>
  <si>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</si>
  <si>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</si>
  <si>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</si>
  <si>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</si>
  <si>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</si>
  <si>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</si>
  <si>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</si>
  <si>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</si>
  <si>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</si>
  <si>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</si>
  <si>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</si>
  <si>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</si>
  <si>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</si>
  <si>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</si>
  <si>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</si>
  <si>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</si>
  <si>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</si>
  <si>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</si>
  <si>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</si>
  <si>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</si>
  <si>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</si>
  <si>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</si>
  <si>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</si>
  <si>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</si>
  <si>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</si>
  <si>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</si>
  <si>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</si>
  <si>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</si>
  <si>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</si>
  <si>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</si>
  <si>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</si>
  <si>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</si>
  <si>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</si>
  <si>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</si>
  <si>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</si>
  <si>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</si>
  <si>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</si>
  <si>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</si>
  <si>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</si>
  <si>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</si>
  <si>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</si>
  <si>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</si>
  <si>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</si>
  <si>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</si>
  <si>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</si>
  <si>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</si>
  <si>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</si>
  <si>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</si>
  <si>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</si>
  <si>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</si>
  <si>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</si>
  <si>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</si>
  <si>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</si>
  <si>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</si>
  <si>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</si>
  <si>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</si>
  <si>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</si>
  <si>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</si>
  <si>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</si>
  <si>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</si>
  <si>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</si>
  <si>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</si>
  <si>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</si>
  <si>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</si>
  <si>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</si>
  <si>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</si>
  <si>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</si>
  <si>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</si>
  <si>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</si>
  <si>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</si>
  <si>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</si>
  <si>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</si>
  <si>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</si>
  <si>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</si>
  <si>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</si>
  <si>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</si>
  <si>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</si>
  <si>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</si>
  <si>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</si>
  <si>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</si>
  <si>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</si>
  <si>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</si>
  <si>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</si>
  <si>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</si>
  <si>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</si>
  <si>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</si>
  <si>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</si>
  <si>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</si>
  <si>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</si>
  <si>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</si>
  <si>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</si>
  <si>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</si>
  <si>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</si>
  <si>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</si>
  <si>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</si>
  <si>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</si>
  <si>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</si>
  <si>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</si>
  <si>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</si>
  <si>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</si>
  <si>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</si>
  <si>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</si>
  <si>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</si>
  <si>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</si>
  <si>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</si>
  <si>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</si>
  <si>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</si>
  <si>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</si>
  <si>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</si>
  <si>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</si>
  <si>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</si>
  <si>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</si>
  <si>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</si>
  <si>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</si>
  <si>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</si>
  <si>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</si>
  <si>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</si>
  <si>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</si>
  <si>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</si>
  <si>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</si>
  <si>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</si>
  <si>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</si>
  <si>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</si>
  <si>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</si>
  <si>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</si>
  <si>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</si>
  <si>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</si>
  <si>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</si>
  <si>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</si>
  <si>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</si>
  <si>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</si>
  <si>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</si>
  <si>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</si>
  <si>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</si>
  <si>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</si>
  <si>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</si>
  <si>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</si>
  <si>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</si>
  <si>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</si>
  <si>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</si>
  <si>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</si>
  <si>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</si>
  <si>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</si>
  <si>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</si>
  <si>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</si>
  <si>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</si>
  <si>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</si>
  <si>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</si>
  <si>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</si>
  <si>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</si>
  <si>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</si>
  <si>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</si>
  <si>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</si>
  <si>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</si>
  <si>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</si>
  <si>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</si>
  <si>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</si>
  <si>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</si>
  <si>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</si>
  <si>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</si>
  <si>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</si>
  <si>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</si>
  <si>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</si>
  <si>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</si>
  <si>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</si>
  <si>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</si>
  <si>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</si>
  <si>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</si>
  <si>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</si>
  <si>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</si>
  <si>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</si>
  <si>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</si>
  <si>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</si>
  <si>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</si>
  <si>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</si>
  <si>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</si>
  <si>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</si>
  <si>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</si>
  <si>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</si>
  <si>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</si>
  <si>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</si>
  <si>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</si>
  <si>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</si>
  <si>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</si>
  <si>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</si>
  <si>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</si>
  <si>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</si>
  <si>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</si>
  <si>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</si>
  <si>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</si>
  <si>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</si>
  <si>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</si>
  <si>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</si>
  <si>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</si>
  <si>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</si>
  <si>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</si>
  <si>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</si>
  <si>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</si>
  <si>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</si>
  <si>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</si>
  <si>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</si>
  <si>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</si>
  <si>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</si>
  <si>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</si>
  <si>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</si>
  <si>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</si>
  <si>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</si>
  <si>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</si>
  <si>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</si>
  <si>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</si>
  <si>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</si>
  <si>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</si>
  <si>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</si>
  <si>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</si>
  <si>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</si>
  <si>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</si>
  <si>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</si>
  <si>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</si>
  <si>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</si>
  <si>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</si>
  <si>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</si>
  <si>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</si>
  <si>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</si>
  <si>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</si>
  <si>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</si>
  <si>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</si>
  <si>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</si>
  <si>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</si>
  <si>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</si>
  <si>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</si>
  <si>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</si>
  <si>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</si>
  <si>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</si>
  <si>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</si>
  <si>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</si>
  <si>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</si>
  <si>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</si>
  <si>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</si>
  <si>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</si>
  <si>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</si>
  <si>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</si>
  <si>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</si>
  <si>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</si>
  <si>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</si>
  <si>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</si>
  <si>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</si>
  <si>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</si>
  <si>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</si>
  <si>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</si>
  <si>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</si>
  <si>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</si>
  <si>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</si>
  <si>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</si>
  <si>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</si>
  <si>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</si>
  <si>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</si>
  <si>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</si>
  <si>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</si>
  <si>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</si>
  <si>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</si>
  <si>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</si>
  <si>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</si>
  <si>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</si>
  <si>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</si>
  <si>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</si>
  <si>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</si>
  <si>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</si>
  <si>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</si>
  <si>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</si>
  <si>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</si>
  <si>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</si>
  <si>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</si>
  <si>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</si>
  <si>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</si>
  <si>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</si>
  <si>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</si>
  <si>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</si>
  <si>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</si>
  <si>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</si>
  <si>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</si>
  <si>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</si>
  <si>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</si>
  <si>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</si>
  <si>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</si>
  <si>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</si>
  <si>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</si>
  <si>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</si>
  <si>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</si>
  <si>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</si>
  <si>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</si>
  <si>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</si>
  <si>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</si>
  <si>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</si>
  <si>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</si>
  <si>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</si>
  <si>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</si>
  <si>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</si>
  <si>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</si>
  <si>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</si>
  <si>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</si>
  <si>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</si>
  <si>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</si>
  <si>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</si>
  <si>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</si>
  <si>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</si>
  <si>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</si>
  <si>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</si>
  <si>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</si>
  <si>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</si>
  <si>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</si>
  <si>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</si>
  <si>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</si>
  <si>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</si>
  <si>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</si>
  <si>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</si>
  <si>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</si>
  <si>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</si>
  <si>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</si>
  <si>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</si>
  <si>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</si>
  <si>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</si>
  <si>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</si>
  <si>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</si>
  <si>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</si>
  <si>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</si>
  <si>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</si>
  <si>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</si>
  <si>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</si>
  <si>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</si>
  <si>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</si>
  <si>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</si>
  <si>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</si>
  <si>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</si>
  <si>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</si>
  <si>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</si>
  <si>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</si>
  <si>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</si>
  <si>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</si>
  <si>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</si>
  <si>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</si>
  <si>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</si>
  <si>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</si>
  <si>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</si>
  <si>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</si>
  <si>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</si>
  <si>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</si>
  <si>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</si>
  <si>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</si>
  <si>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</si>
  <si>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</si>
  <si>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</si>
  <si>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</si>
  <si>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</si>
  <si>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</si>
  <si>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</si>
  <si>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</si>
  <si>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</si>
  <si>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</si>
  <si>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</si>
  <si>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</si>
  <si>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</si>
  <si>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</si>
  <si>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</si>
  <si>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</si>
  <si>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</si>
  <si>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</si>
  <si>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</si>
  <si>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</si>
  <si>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</si>
  <si>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</si>
  <si>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</si>
  <si>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</si>
  <si>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</si>
  <si>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</si>
  <si>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</si>
  <si>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</si>
  <si>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</si>
  <si>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</si>
  <si>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</si>
  <si>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</si>
  <si>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</si>
  <si>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</si>
  <si>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</si>
  <si>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</si>
  <si>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</si>
  <si>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</si>
  <si>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</si>
  <si>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</si>
  <si>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</si>
  <si>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</si>
  <si>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</si>
  <si>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</si>
  <si>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</si>
  <si>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</si>
  <si>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</si>
  <si>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</si>
  <si>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</si>
  <si>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</si>
  <si>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</si>
  <si>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</si>
  <si>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</si>
  <si>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</si>
  <si>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</si>
  <si>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</si>
  <si>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</si>
  <si>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</si>
  <si>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</si>
  <si>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</si>
  <si>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</si>
  <si>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</si>
  <si>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</si>
  <si>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</si>
  <si>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</si>
  <si>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</si>
  <si>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</si>
  <si>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</si>
  <si>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</si>
  <si>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</si>
  <si>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</si>
  <si>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</si>
  <si>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</si>
  <si>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</si>
  <si>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</si>
  <si>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</si>
  <si>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</si>
  <si>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</si>
  <si>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</si>
  <si>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</si>
  <si>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</si>
  <si>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</si>
  <si>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</si>
  <si>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</si>
  <si>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</si>
  <si>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</si>
  <si>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</si>
  <si>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</si>
  <si>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</si>
  <si>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</si>
  <si>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</si>
  <si>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</si>
  <si>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</si>
  <si>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</si>
  <si>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</si>
  <si>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</si>
  <si>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</si>
  <si>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</si>
  <si>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</si>
  <si>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</si>
  <si>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</si>
  <si>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</si>
  <si>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</si>
  <si>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</si>
  <si>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</si>
  <si>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</si>
  <si>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</si>
  <si>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</si>
  <si>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</si>
  <si>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</si>
  <si>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</si>
  <si>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</si>
  <si>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</si>
  <si>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</si>
  <si>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</si>
  <si>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</si>
  <si>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</si>
  <si>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</si>
  <si>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</si>
  <si>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</si>
  <si>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</si>
  <si>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</si>
  <si>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</si>
  <si>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</si>
  <si>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</si>
  <si>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</si>
  <si>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</si>
  <si>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</si>
  <si>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</si>
  <si>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</si>
  <si>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</si>
  <si>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</si>
  <si>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</si>
  <si>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</si>
  <si>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</si>
  <si>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</si>
  <si>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</si>
  <si>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</si>
  <si>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</si>
  <si>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</si>
  <si>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</si>
  <si>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</si>
  <si>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</si>
  <si>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</si>
  <si>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</si>
  <si>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</si>
  <si>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</si>
  <si>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</si>
  <si>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</si>
  <si>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</si>
  <si>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</si>
  <si>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</si>
  <si>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</si>
  <si>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</si>
  <si>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</si>
  <si>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</si>
  <si>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</si>
  <si>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</si>
  <si>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</si>
  <si>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</si>
  <si>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</si>
  <si>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</si>
  <si>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</si>
  <si>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</si>
  <si>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</si>
  <si>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</si>
  <si>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</si>
  <si>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</si>
  <si>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</si>
  <si>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</si>
  <si>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</si>
  <si>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</si>
  <si>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</si>
  <si>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</si>
  <si>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</si>
  <si>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</si>
  <si>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</si>
  <si>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</si>
  <si>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</si>
  <si>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</si>
  <si>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</si>
  <si>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</si>
  <si>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</si>
  <si>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</si>
  <si>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</si>
  <si>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</si>
  <si>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</si>
  <si>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</si>
  <si>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</si>
  <si>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</si>
  <si>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</si>
  <si>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</si>
  <si>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</si>
  <si>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</si>
  <si>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</si>
  <si>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</si>
  <si>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</si>
  <si>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</si>
  <si>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</si>
  <si>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</si>
  <si>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</si>
  <si>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</si>
  <si>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</si>
  <si>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</si>
  <si>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</si>
  <si>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</si>
  <si>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</si>
  <si>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</si>
  <si>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</si>
  <si>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</si>
  <si>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</si>
  <si>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</si>
  <si>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</si>
  <si>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</si>
  <si>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</si>
  <si>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</si>
  <si>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</si>
  <si>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</si>
  <si>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</si>
  <si>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</si>
  <si>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</si>
  <si>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</si>
  <si>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</si>
  <si>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</si>
  <si>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</si>
  <si>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</si>
  <si>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</si>
  <si>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</si>
  <si>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</si>
  <si>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</si>
  <si>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</si>
  <si>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</si>
  <si>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</si>
  <si>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</si>
  <si>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</si>
  <si>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</si>
  <si>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</si>
  <si>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</si>
  <si>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</si>
  <si>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</si>
  <si>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</si>
  <si>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</si>
  <si>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</si>
  <si>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</si>
  <si>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</si>
  <si>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</si>
  <si>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</si>
  <si>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</si>
  <si>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</si>
  <si>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</si>
  <si>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</si>
  <si>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</si>
  <si>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</si>
  <si>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</si>
  <si>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</si>
  <si>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</si>
  <si>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</si>
  <si>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</si>
  <si>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</si>
  <si>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</si>
  <si>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</si>
  <si>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</si>
  <si>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</si>
  <si>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</si>
  <si>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</si>
  <si>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</si>
  <si>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</si>
  <si>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</si>
  <si>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</si>
  <si>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</si>
  <si>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</si>
  <si>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</si>
  <si>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</si>
  <si>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</si>
  <si>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</si>
  <si>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</si>
  <si>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</si>
  <si>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</si>
  <si>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</si>
  <si>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</si>
  <si>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</si>
  <si>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</si>
  <si>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</si>
  <si>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</si>
  <si>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</si>
  <si>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</si>
  <si>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</si>
  <si>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</si>
  <si>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</si>
  <si>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</si>
  <si>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</si>
  <si>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</si>
  <si>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</si>
  <si>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</si>
  <si>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</si>
  <si>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</si>
  <si>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</si>
  <si>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</si>
  <si>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</si>
  <si>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</si>
  <si>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</si>
  <si>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</si>
  <si>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</si>
  <si>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</si>
  <si>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</si>
  <si>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</si>
  <si>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</si>
  <si>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</si>
  <si>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</si>
  <si>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</si>
  <si>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</si>
  <si>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</si>
  <si>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</si>
  <si>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</si>
  <si>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</si>
  <si>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</si>
  <si>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</si>
  <si>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</si>
  <si>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</si>
  <si>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</si>
  <si>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</si>
  <si>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</si>
  <si>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</si>
  <si>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</si>
  <si>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</si>
  <si>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</si>
  <si>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</si>
  <si>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</si>
  <si>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</si>
  <si>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</si>
  <si>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</si>
  <si>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</si>
  <si>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</si>
  <si>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</si>
  <si>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</si>
  <si>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</si>
  <si>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</si>
  <si>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</si>
  <si>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</si>
  <si>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</si>
  <si>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</si>
  <si>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</si>
  <si>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</si>
  <si>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</si>
  <si>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</si>
  <si>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</si>
  <si>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</si>
  <si>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</si>
  <si>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</si>
  <si>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</si>
  <si>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</si>
  <si>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</si>
  <si>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</si>
  <si>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</si>
  <si>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</si>
  <si>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</si>
  <si>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</si>
  <si>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</si>
  <si>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</si>
  <si>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</si>
  <si>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</si>
  <si>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</si>
  <si>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</si>
  <si>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</si>
  <si>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</si>
  <si>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</si>
  <si>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</si>
  <si>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</si>
  <si>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</si>
  <si>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</si>
  <si>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</si>
  <si>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</si>
  <si>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</si>
  <si>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</si>
  <si>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</si>
  <si>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</si>
  <si>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</si>
  <si>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</si>
  <si>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</si>
  <si>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</si>
  <si>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</si>
  <si>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</si>
  <si>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</si>
  <si>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</si>
  <si>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</si>
  <si>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</si>
  <si>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</si>
  <si>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</si>
  <si>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</si>
  <si>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</si>
  <si>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</si>
  <si>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</si>
  <si>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</si>
  <si>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</si>
  <si>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</si>
  <si>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</si>
  <si>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</si>
  <si>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</si>
  <si>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</si>
  <si>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</si>
  <si>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</si>
  <si>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</si>
  <si>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</si>
  <si>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</si>
  <si>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</si>
  <si>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</si>
  <si>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</si>
  <si>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</si>
  <si>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</si>
  <si>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</si>
  <si>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</si>
  <si>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</si>
  <si>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</si>
  <si>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</si>
  <si>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</si>
  <si>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</si>
  <si>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</si>
  <si>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</si>
  <si>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</si>
  <si>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</si>
  <si>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</si>
  <si>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</si>
  <si>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</si>
  <si>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</si>
  <si>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</si>
  <si>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</si>
  <si>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</si>
  <si>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</si>
  <si>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</si>
  <si>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</si>
  <si>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</si>
  <si>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</si>
  <si>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</si>
  <si>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</si>
  <si>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</si>
  <si>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</si>
  <si>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</si>
  <si>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</si>
  <si>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</si>
  <si>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</si>
  <si>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</si>
  <si>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</si>
  <si>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</si>
  <si>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</si>
  <si>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</si>
  <si>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</si>
  <si>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</si>
  <si>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</si>
  <si>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</si>
  <si>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</si>
  <si>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</si>
  <si>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</si>
  <si>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</si>
  <si>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</si>
  <si>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</si>
  <si>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</si>
  <si>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</si>
  <si>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</si>
  <si>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</si>
  <si>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</si>
  <si>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</si>
  <si>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</si>
  <si>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</si>
  <si>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</si>
  <si>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</si>
  <si>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</si>
  <si>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</si>
  <si>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</si>
  <si>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</si>
  <si>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</si>
  <si>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</si>
  <si>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</si>
  <si>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</si>
  <si>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</si>
  <si>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</si>
  <si>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</si>
  <si>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</si>
  <si>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</si>
  <si>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</si>
  <si>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</si>
  <si>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</si>
  <si>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</si>
  <si>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</si>
  <si>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</si>
  <si>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</si>
  <si>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</si>
  <si>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</si>
  <si>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</si>
  <si>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</si>
  <si>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</si>
  <si>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</si>
  <si>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</si>
  <si>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</si>
  <si>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</si>
  <si>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</si>
  <si>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</si>
  <si>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</si>
  <si>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</si>
  <si>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</si>
  <si>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</si>
  <si>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</si>
  <si>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</si>
  <si>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</si>
  <si>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</si>
  <si>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</si>
  <si>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</si>
  <si>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</si>
  <si>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</si>
  <si>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</si>
  <si>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</si>
  <si>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</si>
  <si>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</si>
  <si>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</si>
  <si>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</si>
  <si>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</si>
  <si>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</si>
  <si>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</si>
  <si>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</si>
  <si>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</si>
  <si>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</si>
  <si>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</si>
  <si>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</si>
  <si>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</si>
  <si>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</si>
  <si>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</si>
  <si>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</si>
  <si>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</si>
  <si>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</si>
  <si>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</si>
  <si>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</si>
  <si>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</si>
  <si>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</si>
  <si>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</si>
  <si>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</si>
  <si>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</si>
  <si>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</si>
  <si>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</si>
  <si>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</si>
  <si>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</si>
  <si>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</si>
  <si>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</si>
  <si>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</si>
  <si>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</si>
  <si>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</si>
  <si>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</si>
  <si>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</si>
  <si>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</si>
  <si>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</si>
  <si>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</si>
  <si>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</si>
  <si>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</si>
  <si>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</si>
  <si>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</si>
  <si>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</si>
  <si>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</si>
  <si>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</si>
  <si>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</si>
  <si>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</si>
  <si>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</si>
  <si>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</si>
  <si>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</si>
  <si>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</si>
  <si>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</si>
  <si>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</si>
  <si>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</si>
  <si>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</si>
  <si>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</si>
  <si>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</si>
  <si>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</si>
  <si>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</si>
  <si>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</si>
  <si>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</si>
  <si>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</si>
  <si>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</si>
  <si>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</si>
  <si>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</si>
  <si>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</si>
  <si>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</si>
  <si>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</si>
  <si>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</si>
  <si>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</si>
  <si>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</si>
  <si>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</si>
  <si>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</si>
  <si>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</si>
  <si>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</si>
  <si>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</si>
  <si>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</si>
  <si>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</si>
  <si>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</si>
  <si>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</si>
  <si>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</si>
  <si>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</si>
  <si>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</si>
  <si>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</si>
  <si>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</si>
  <si>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</si>
  <si>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</si>
  <si>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</si>
  <si>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</si>
  <si>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</si>
  <si>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</si>
  <si>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</si>
  <si>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</si>
  <si>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</si>
  <si>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</si>
  <si>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</si>
  <si>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</si>
  <si>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</si>
  <si>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</si>
  <si>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</si>
  <si>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</si>
  <si>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</si>
  <si>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</si>
  <si>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</si>
  <si>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</si>
  <si>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</si>
  <si>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</si>
  <si>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</si>
  <si>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</si>
  <si>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</si>
  <si>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</si>
  <si>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</si>
  <si>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</si>
  <si>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</si>
  <si>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</si>
  <si>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</si>
  <si>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</si>
  <si>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</si>
  <si>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</si>
  <si>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</si>
  <si>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</si>
  <si>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</si>
  <si>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</si>
  <si>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</si>
  <si>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</si>
  <si>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</si>
  <si>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</si>
  <si>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</si>
  <si>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</si>
  <si>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</si>
  <si>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</si>
  <si>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</si>
  <si>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</si>
  <si>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</si>
  <si>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</si>
  <si>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</si>
  <si>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</si>
  <si>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</si>
  <si>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</si>
  <si>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</si>
  <si>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</si>
  <si>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</si>
  <si>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</si>
  <si>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</si>
  <si>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</si>
  <si>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</si>
  <si>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</si>
  <si>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</si>
  <si>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</si>
  <si>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</si>
  <si>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</si>
  <si>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</si>
  <si>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</si>
  <si>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</si>
  <si>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</si>
  <si>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</si>
  <si>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</si>
  <si>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</si>
  <si>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</si>
  <si>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</si>
  <si>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</si>
  <si>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</si>
  <si>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</si>
  <si>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</si>
  <si>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</si>
  <si>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</si>
  <si>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</si>
  <si>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</si>
  <si>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</si>
  <si>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</si>
  <si>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</si>
  <si>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</si>
  <si>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</si>
  <si>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</si>
  <si>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</si>
  <si>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</si>
  <si>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</si>
  <si>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</si>
  <si>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</si>
  <si>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</si>
  <si>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</si>
  <si>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</si>
  <si>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</si>
  <si>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</si>
  <si>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</si>
  <si>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</si>
  <si>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</si>
  <si>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</si>
  <si>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</si>
  <si>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</si>
  <si>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</si>
  <si>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</si>
  <si>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</si>
  <si>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</si>
  <si>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</si>
  <si>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</si>
  <si>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</si>
  <si>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</si>
  <si>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</si>
  <si>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</si>
  <si>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</si>
  <si>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</si>
  <si>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</si>
  <si>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</si>
  <si>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</si>
  <si>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</si>
  <si>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</si>
  <si>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</si>
  <si>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</si>
  <si>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</si>
  <si>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</si>
  <si>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</si>
  <si>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</si>
  <si>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</si>
  <si>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</si>
  <si>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</si>
  <si>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</si>
  <si>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</si>
  <si>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</si>
  <si>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</si>
  <si>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</si>
  <si>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</si>
  <si>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</si>
  <si>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</si>
  <si>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</si>
  <si>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</si>
  <si>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</si>
  <si>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</si>
  <si>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</si>
  <si>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</si>
  <si>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</si>
  <si>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</si>
  <si>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</si>
  <si>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</si>
  <si>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</si>
  <si>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</si>
  <si>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</si>
  <si>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</si>
  <si>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</si>
  <si>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</si>
  <si>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</si>
  <si>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</si>
  <si>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</si>
  <si>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</si>
  <si>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</si>
  <si>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</si>
  <si>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</si>
  <si>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</si>
  <si>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</si>
  <si>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</si>
  <si>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</si>
  <si>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</si>
  <si>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</si>
  <si>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</si>
  <si>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</si>
  <si>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</si>
  <si>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</si>
  <si>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</si>
  <si>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</si>
  <si>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</si>
  <si>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</si>
  <si>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</si>
  <si>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</si>
  <si>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</si>
  <si>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</si>
  <si>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</si>
  <si>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</si>
  <si>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</si>
  <si>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</si>
  <si>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</si>
  <si>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</si>
  <si>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</si>
  <si>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</si>
  <si>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</si>
  <si>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</si>
  <si>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</si>
  <si>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</si>
  <si>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</si>
  <si>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</si>
  <si>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</si>
  <si>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</si>
  <si>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</si>
  <si>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</si>
  <si>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</si>
  <si>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</si>
  <si>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</si>
  <si>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</si>
  <si>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</si>
  <si>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</si>
  <si>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</si>
  <si>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</si>
  <si>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</si>
  <si>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</si>
  <si>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</si>
  <si>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</si>
  <si>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</si>
  <si>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</si>
  <si>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</si>
  <si>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</si>
  <si>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</si>
  <si>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</si>
  <si>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</si>
  <si>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</si>
  <si>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</si>
  <si>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</si>
  <si>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</si>
  <si>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</si>
  <si>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</si>
  <si>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</si>
  <si>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</si>
  <si>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</si>
  <si>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</si>
  <si>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</si>
  <si>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</si>
  <si>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</si>
  <si>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</si>
  <si>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</si>
  <si>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</si>
  <si>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</si>
  <si>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</si>
  <si>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</si>
  <si>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</si>
  <si>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</si>
  <si>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</si>
  <si>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</si>
  <si>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</si>
  <si>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</si>
  <si>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</si>
  <si>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</si>
  <si>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</si>
  <si>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</si>
  <si>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</si>
  <si>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</si>
  <si>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</si>
  <si>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</si>
  <si>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</si>
  <si>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</si>
  <si>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</si>
  <si>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</si>
  <si>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</si>
  <si>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</si>
  <si>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</si>
  <si>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</si>
  <si>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</si>
  <si>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</si>
  <si>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</si>
  <si>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</si>
  <si>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</si>
  <si>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</si>
  <si>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</si>
  <si>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</si>
  <si>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</si>
  <si>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</si>
  <si>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</si>
  <si>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</si>
  <si>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</si>
  <si>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</si>
  <si>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</si>
  <si>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</si>
  <si>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</si>
  <si>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</si>
  <si>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</si>
  <si>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</si>
  <si>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</si>
  <si>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</si>
  <si>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</si>
  <si>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</si>
  <si>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</si>
  <si>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</si>
  <si>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</si>
  <si>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</si>
  <si>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</si>
  <si>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</si>
  <si>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</si>
  <si>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</si>
  <si>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</si>
  <si>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</si>
  <si>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</si>
  <si>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</si>
  <si>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</si>
  <si>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</si>
  <si>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</si>
  <si>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</si>
  <si>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</si>
  <si>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</si>
  <si>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</si>
  <si>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</si>
  <si>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</si>
  <si>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</si>
  <si>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</si>
  <si>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</si>
  <si>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</si>
  <si>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</si>
  <si>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</si>
  <si>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</si>
  <si>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</si>
  <si>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</si>
  <si>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</si>
  <si>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</si>
  <si>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</si>
  <si>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</si>
  <si>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</si>
  <si>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</si>
  <si>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</si>
  <si>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</si>
  <si>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</si>
  <si>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</si>
  <si>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</si>
  <si>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</si>
  <si>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</si>
  <si>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</si>
  <si>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</si>
  <si>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</si>
  <si>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</si>
  <si>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</si>
  <si>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</si>
  <si>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</si>
  <si>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</si>
  <si>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</si>
  <si>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</si>
  <si>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</si>
  <si>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</si>
  <si>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</si>
  <si>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</si>
  <si>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</si>
  <si>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</si>
  <si>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</si>
  <si>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</si>
  <si>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</si>
  <si>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</si>
  <si>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</si>
  <si>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</si>
  <si>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</si>
  <si>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</si>
  <si>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</si>
  <si>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</si>
  <si>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</si>
  <si>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</si>
  <si>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</si>
  <si>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</si>
  <si>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</si>
  <si>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</si>
  <si>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</si>
  <si>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</si>
  <si>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</si>
  <si>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</si>
  <si>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</si>
  <si>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</si>
  <si>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</si>
  <si>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</si>
  <si>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</si>
  <si>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</si>
  <si>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</si>
  <si>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</si>
  <si>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</si>
  <si>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</si>
  <si>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</si>
  <si>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</si>
  <si>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</si>
  <si>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</si>
  <si>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</si>
  <si>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</si>
  <si>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</si>
  <si>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</si>
  <si>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</si>
  <si>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</si>
  <si>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</si>
  <si>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</si>
  <si>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</si>
  <si>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</si>
  <si>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</si>
  <si>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</si>
  <si>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</si>
  <si>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</si>
  <si>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</si>
  <si>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</si>
  <si>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</si>
  <si>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</si>
  <si>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</si>
  <si>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</si>
  <si>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</si>
  <si>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</si>
  <si>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</si>
  <si>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</si>
  <si>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</si>
  <si>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</si>
  <si>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</si>
  <si>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</si>
  <si>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</si>
  <si>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</si>
  <si>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</si>
  <si>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</si>
  <si>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</si>
  <si>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</si>
  <si>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</si>
  <si>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</si>
  <si>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</si>
  <si>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</si>
  <si>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</si>
  <si>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</si>
  <si>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</si>
  <si>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</si>
  <si>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</si>
  <si>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</si>
  <si>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</si>
  <si>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</si>
  <si>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</si>
  <si>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</si>
  <si>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</si>
  <si>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</si>
  <si>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</si>
  <si>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</si>
  <si>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</si>
  <si>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</si>
  <si>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</si>
  <si>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</si>
  <si>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</si>
  <si>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</si>
  <si>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</si>
  <si>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</si>
  <si>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</si>
  <si>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</si>
  <si>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</si>
  <si>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</si>
  <si>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</si>
  <si>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</si>
  <si>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</si>
  <si>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</si>
  <si>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</si>
  <si>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</si>
  <si>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</si>
  <si>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</si>
  <si>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</si>
  <si>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</si>
  <si>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</si>
  <si>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</si>
  <si>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</si>
  <si>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</si>
  <si>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</si>
  <si>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</si>
  <si>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</si>
  <si>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</si>
  <si>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</si>
  <si>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</si>
  <si>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</si>
  <si>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</si>
  <si>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</si>
  <si>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</si>
  <si>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</si>
  <si>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</si>
  <si>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</si>
  <si>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</si>
  <si>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</si>
  <si>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</si>
  <si>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</si>
  <si>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</si>
  <si>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</si>
  <si>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</si>
  <si>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</si>
  <si>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</si>
  <si>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</si>
  <si>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</si>
  <si>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</si>
  <si>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</si>
  <si>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</si>
  <si>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</si>
  <si>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</si>
  <si>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</si>
  <si>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</si>
  <si>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</si>
  <si>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</si>
  <si>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</si>
  <si>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</si>
  <si>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</si>
  <si>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</si>
  <si>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</si>
  <si>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</si>
  <si>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</si>
  <si>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</si>
  <si>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</si>
  <si>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</si>
  <si>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</si>
  <si>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</si>
  <si>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</si>
  <si>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</si>
  <si>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</si>
  <si>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</si>
  <si>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</si>
  <si>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</si>
  <si>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</si>
  <si>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</si>
  <si>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</si>
  <si>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</si>
  <si>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</si>
  <si>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</si>
  <si>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</si>
  <si>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</si>
  <si>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</si>
  <si>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</si>
  <si>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</si>
  <si>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</si>
  <si>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</si>
  <si>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</si>
  <si>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</si>
  <si>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</si>
  <si>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</si>
  <si>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</si>
  <si>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</si>
  <si>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</si>
  <si>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</si>
  <si>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</si>
  <si>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</si>
  <si>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</si>
  <si>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</si>
  <si>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</si>
  <si>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</si>
  <si>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</si>
  <si>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</si>
  <si>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</si>
  <si>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</si>
  <si>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</si>
  <si>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</si>
  <si>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</si>
  <si>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</si>
  <si>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</si>
  <si>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</si>
  <si>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</si>
  <si>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</si>
  <si>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</si>
  <si>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</si>
  <si>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</si>
  <si>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</si>
  <si>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</si>
  <si>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</si>
  <si>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</si>
  <si>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</si>
  <si>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</si>
  <si>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</si>
  <si>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</si>
  <si>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</si>
  <si>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</si>
  <si>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</si>
  <si>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</si>
  <si>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</si>
  <si>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</si>
  <si>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</si>
  <si>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</si>
  <si>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</si>
  <si>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</si>
  <si>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</si>
  <si>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</si>
  <si>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</si>
  <si>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</si>
  <si>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</si>
  <si>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</si>
  <si>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</si>
  <si>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</si>
  <si>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</si>
  <si>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</si>
  <si>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</si>
  <si>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</si>
  <si>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</si>
  <si>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</si>
  <si>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</si>
  <si>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</si>
  <si>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</si>
  <si>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</si>
  <si>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</si>
  <si>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</si>
  <si>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</si>
  <si>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</si>
  <si>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</si>
  <si>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</si>
  <si>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</si>
  <si>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</si>
  <si>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</si>
  <si>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</si>
  <si>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</si>
  <si>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</si>
  <si>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</si>
  <si>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</si>
  <si>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</si>
  <si>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</si>
  <si>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</si>
  <si>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</si>
  <si>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</si>
  <si>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</si>
  <si>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</si>
  <si>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</si>
  <si>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</si>
  <si>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</si>
  <si>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</si>
  <si>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</si>
  <si>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</si>
  <si>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</si>
  <si>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</si>
  <si>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</si>
  <si>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</si>
  <si>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</si>
  <si>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</si>
  <si>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</si>
  <si>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</si>
  <si>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</si>
  <si>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</si>
  <si>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</si>
  <si>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</si>
  <si>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</si>
  <si>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</si>
  <si>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</si>
  <si>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</si>
  <si>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</si>
  <si>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</si>
  <si>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</si>
  <si>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</si>
  <si>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</si>
  <si>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</si>
  <si>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</si>
  <si>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</si>
  <si>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</si>
  <si>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</si>
  <si>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</si>
  <si>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</si>
  <si>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</si>
  <si>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</si>
  <si>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</si>
  <si>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</si>
  <si>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</si>
  <si>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</si>
  <si>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</si>
  <si>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</si>
  <si>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</si>
  <si>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</si>
  <si>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</si>
  <si>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</si>
  <si>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</si>
  <si>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</si>
  <si>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</si>
  <si>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</si>
  <si>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</si>
  <si>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</si>
  <si>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</si>
  <si>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</si>
  <si>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</si>
  <si>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</si>
  <si>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</si>
  <si>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</si>
  <si>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</si>
  <si>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</si>
  <si>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</si>
  <si>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</si>
  <si>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</si>
  <si>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</si>
  <si>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</si>
  <si>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</si>
  <si>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</si>
  <si>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</si>
  <si>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</si>
  <si>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</si>
  <si>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</si>
  <si>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</si>
  <si>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</si>
  <si>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</si>
  <si>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</si>
  <si>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</si>
  <si>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</si>
  <si>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</si>
  <si>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</si>
  <si>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</si>
  <si>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</si>
  <si>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</si>
  <si>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</si>
  <si>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</si>
  <si>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</si>
  <si>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</si>
  <si>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</si>
  <si>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</si>
  <si>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</si>
  <si>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</si>
  <si>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</si>
  <si>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</si>
  <si>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</si>
  <si>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</si>
  <si>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</si>
  <si>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</si>
  <si>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</si>
  <si>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</si>
  <si>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</si>
  <si>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</si>
  <si>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</si>
  <si>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</si>
  <si>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</si>
  <si>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</si>
  <si>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</si>
  <si>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</si>
  <si>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</si>
  <si>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</si>
  <si>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</si>
  <si>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</si>
  <si>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</si>
  <si>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</si>
  <si>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</si>
  <si>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</si>
  <si>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</si>
  <si>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</si>
  <si>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</si>
  <si>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</si>
  <si>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</si>
  <si>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</si>
  <si>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</si>
  <si>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</si>
  <si>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</si>
  <si>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</si>
  <si>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</si>
  <si>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</si>
  <si>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</si>
  <si>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</si>
  <si>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</si>
  <si>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</si>
  <si>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</si>
  <si>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</si>
  <si>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</si>
  <si>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</si>
  <si>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</si>
  <si>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</si>
  <si>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</si>
  <si>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</si>
  <si>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</si>
  <si>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</si>
  <si>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</si>
  <si>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</si>
  <si>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</si>
  <si>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</si>
  <si>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</si>
  <si>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</si>
  <si>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</si>
  <si>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</si>
  <si>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</si>
  <si>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</si>
  <si>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</si>
  <si>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</si>
  <si>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</si>
  <si>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</si>
  <si>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</si>
  <si>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</si>
  <si>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</si>
  <si>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</si>
  <si>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</si>
  <si>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</si>
  <si>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</si>
  <si>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</si>
  <si>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</si>
  <si>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</si>
  <si>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</si>
  <si>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</si>
  <si>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</si>
  <si>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</si>
  <si>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</si>
  <si>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</si>
  <si>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</si>
  <si>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</si>
  <si>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</si>
  <si>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</si>
  <si>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</si>
  <si>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</si>
  <si>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</si>
  <si>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</si>
  <si>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</si>
  <si>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</si>
  <si>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</si>
  <si>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</si>
  <si>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</si>
  <si>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</si>
  <si>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</si>
  <si>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</si>
  <si>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</si>
  <si>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</si>
  <si>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</si>
  <si>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</si>
  <si>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</si>
  <si>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</si>
  <si>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</si>
  <si>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</si>
  <si>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</si>
  <si>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</si>
  <si>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</si>
  <si>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</si>
  <si>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</si>
  <si>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</si>
  <si>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</si>
  <si>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</si>
  <si>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</si>
  <si>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</si>
  <si>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</si>
  <si>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</si>
  <si>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</si>
  <si>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</si>
  <si>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</si>
  <si>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</si>
  <si>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</si>
  <si>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</si>
  <si>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</si>
  <si>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</si>
  <si>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</si>
  <si>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</si>
  <si>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</si>
  <si>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</si>
  <si>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</si>
  <si>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</si>
  <si>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</si>
  <si>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</si>
  <si>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</si>
  <si>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</si>
  <si>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</si>
  <si>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</si>
  <si>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</si>
  <si>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</si>
  <si>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</si>
  <si>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</si>
  <si>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</si>
  <si>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</si>
  <si>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</si>
  <si>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</si>
  <si>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</si>
  <si>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</si>
  <si>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</si>
  <si>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</si>
  <si>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</si>
  <si>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</si>
  <si>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</si>
  <si>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</si>
  <si>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</si>
  <si>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</si>
  <si>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</si>
  <si>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</si>
  <si>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</si>
  <si>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</si>
  <si>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</si>
  <si>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</si>
  <si>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</si>
  <si>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</si>
  <si>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</si>
  <si>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</si>
  <si>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</si>
  <si>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</si>
  <si>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</si>
  <si>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</si>
  <si>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</si>
  <si>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</si>
  <si>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</si>
  <si>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</si>
  <si>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</si>
  <si>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</si>
  <si>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</si>
  <si>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</si>
  <si>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</si>
  <si>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</si>
  <si>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</si>
  <si>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</si>
  <si>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</si>
  <si>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</si>
  <si>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</si>
  <si>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</si>
  <si>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</si>
  <si>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</si>
  <si>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</si>
  <si>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</si>
  <si>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</si>
  <si>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</si>
  <si>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</si>
  <si>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</si>
  <si>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</si>
  <si>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</si>
  <si>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</si>
  <si>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</si>
  <si>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</si>
  <si>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</si>
  <si>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</si>
  <si>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</si>
  <si>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</si>
  <si>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</si>
  <si>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</si>
  <si>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</si>
  <si>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</si>
  <si>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</si>
  <si>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</si>
  <si>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</si>
  <si>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</si>
  <si>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</si>
  <si>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</si>
  <si>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</si>
  <si>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</si>
  <si>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</si>
  <si>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</si>
  <si>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</si>
  <si>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</si>
  <si>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</si>
  <si>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</si>
  <si>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</si>
  <si>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</si>
  <si>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</si>
  <si>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</si>
  <si>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</si>
  <si>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</si>
  <si>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</si>
  <si>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</si>
  <si>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</si>
  <si>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</si>
  <si>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</si>
  <si>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</si>
  <si>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</si>
  <si>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</si>
  <si>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</si>
  <si>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</si>
  <si>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</si>
  <si>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</si>
  <si>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</si>
  <si>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</si>
  <si>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</si>
  <si>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</si>
  <si>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</si>
  <si>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</si>
  <si>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</si>
  <si>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</si>
  <si>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</si>
  <si>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</si>
  <si>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</si>
  <si>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</si>
  <si>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</si>
  <si>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</si>
  <si>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</si>
  <si>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</si>
  <si>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</si>
  <si>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</si>
  <si>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</si>
  <si>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</si>
  <si>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</si>
  <si>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</si>
  <si>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</si>
  <si>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</si>
  <si>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</si>
  <si>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</si>
  <si>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</si>
  <si>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</si>
  <si>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</si>
  <si>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</si>
  <si>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</si>
  <si>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</si>
  <si>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</si>
  <si>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</si>
  <si>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</si>
  <si>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</si>
  <si>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</si>
  <si>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</si>
  <si>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</si>
  <si>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</si>
  <si>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</si>
  <si>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</si>
  <si>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</si>
  <si>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</si>
  <si>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</si>
  <si>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</si>
  <si>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</si>
  <si>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</si>
  <si>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</si>
  <si>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</si>
  <si>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</si>
  <si>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</si>
  <si>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</si>
  <si>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</si>
  <si>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</si>
  <si>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</si>
  <si>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</si>
  <si>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</si>
  <si>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</si>
  <si>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</si>
  <si>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</si>
  <si>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</si>
  <si>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</si>
  <si>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</si>
  <si>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</si>
  <si>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</si>
  <si>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</si>
  <si>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</si>
  <si>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</si>
  <si>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</si>
  <si>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</si>
  <si>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</si>
  <si>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</si>
  <si>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</si>
  <si>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</si>
  <si>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</si>
  <si>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</si>
  <si>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</si>
  <si>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</si>
  <si>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</si>
  <si>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</si>
  <si>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</si>
  <si>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</si>
  <si>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</si>
  <si>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</si>
  <si>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</si>
  <si>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</si>
  <si>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</si>
  <si>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</si>
  <si>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</si>
  <si>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</si>
  <si>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</si>
  <si>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</si>
  <si>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</si>
  <si>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</si>
  <si>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</si>
  <si>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</si>
  <si>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</si>
  <si>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</si>
  <si>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</si>
  <si>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</si>
  <si>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</si>
  <si>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</si>
  <si>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</si>
  <si>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</si>
  <si>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</si>
  <si>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</si>
  <si>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</si>
  <si>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</si>
  <si>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</si>
  <si>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</si>
  <si>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</si>
  <si>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</si>
  <si>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</si>
  <si>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</si>
  <si>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</si>
  <si>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</si>
  <si>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</si>
  <si>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</si>
  <si>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</si>
  <si>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</si>
  <si>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</si>
  <si>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</si>
  <si>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</si>
  <si>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</si>
  <si>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</si>
  <si>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</si>
  <si>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</si>
  <si>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</si>
  <si>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</si>
  <si>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</si>
  <si>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</si>
  <si>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</si>
  <si>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</si>
  <si>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</si>
  <si>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</si>
  <si>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</si>
  <si>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</si>
  <si>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</si>
  <si>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</si>
  <si>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</si>
  <si>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</si>
  <si>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</si>
  <si>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</si>
  <si>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</si>
  <si>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</si>
  <si>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</si>
  <si>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</si>
  <si>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</si>
  <si>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</si>
  <si>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</si>
  <si>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</si>
  <si>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</si>
  <si>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</si>
  <si>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</si>
  <si>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</si>
  <si>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</si>
  <si>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</si>
  <si>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</si>
  <si>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</si>
  <si>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</si>
  <si>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</si>
  <si>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</si>
  <si>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</si>
  <si>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</si>
  <si>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</si>
  <si>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</si>
  <si>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</si>
  <si>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</si>
  <si>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</si>
  <si>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</si>
  <si>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</si>
  <si>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</si>
  <si>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</si>
  <si>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</si>
  <si>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</si>
  <si>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</si>
  <si>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</si>
  <si>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</si>
  <si>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</si>
  <si>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</si>
  <si>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</si>
  <si>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</si>
  <si>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</si>
  <si>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</si>
  <si>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</si>
  <si>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</si>
  <si>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</si>
  <si>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</si>
  <si>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</si>
  <si>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</si>
  <si>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</si>
  <si>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</si>
  <si>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</si>
  <si>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</si>
  <si>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</si>
  <si>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</si>
  <si>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</si>
  <si>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</si>
  <si>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</si>
  <si>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</si>
  <si>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</si>
  <si>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</si>
  <si>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</si>
  <si>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</si>
  <si>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</si>
  <si>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</si>
  <si>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</si>
  <si>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</si>
  <si>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</si>
  <si>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</si>
  <si>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</si>
  <si>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</si>
  <si>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</si>
  <si>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</si>
  <si>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</si>
  <si>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</si>
  <si>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</si>
  <si>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</si>
  <si>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</si>
  <si>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</si>
  <si>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</si>
  <si>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</si>
  <si>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</si>
  <si>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</si>
  <si>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</si>
  <si>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</si>
  <si>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</si>
  <si>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</si>
  <si>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</si>
  <si>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</si>
  <si>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</si>
  <si>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</si>
  <si>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</si>
  <si>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</si>
  <si>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</si>
  <si>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</si>
  <si>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</si>
  <si>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</si>
  <si>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</si>
  <si>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</si>
  <si>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</si>
  <si>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</si>
  <si>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</si>
  <si>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</si>
  <si>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</si>
  <si>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</si>
  <si>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</si>
  <si>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</si>
  <si>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</si>
  <si>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</si>
  <si>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</si>
  <si>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</si>
  <si>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</si>
  <si>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</si>
  <si>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</si>
  <si>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</si>
  <si>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</si>
  <si>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</si>
  <si>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</si>
  <si>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</si>
  <si>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</si>
  <si>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</si>
  <si>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</si>
  <si>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</si>
  <si>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</si>
  <si>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</si>
  <si>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</si>
  <si>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</si>
  <si>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</si>
  <si>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</si>
  <si>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</si>
  <si>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</si>
  <si>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</si>
  <si>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</si>
  <si>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</si>
  <si>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</si>
  <si>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</si>
  <si>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</si>
  <si>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</si>
  <si>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</si>
  <si>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</si>
  <si>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</si>
  <si>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</si>
  <si>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</si>
  <si>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</si>
  <si>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</si>
  <si>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</si>
  <si>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</si>
  <si>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</si>
  <si>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</si>
  <si>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</si>
  <si>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</si>
  <si>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</si>
  <si>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</si>
  <si>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</si>
  <si>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</si>
  <si>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</si>
  <si>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</si>
  <si>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</si>
  <si>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</si>
  <si>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</si>
  <si>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</si>
  <si>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</si>
  <si>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</si>
  <si>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</si>
  <si>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</si>
  <si>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</si>
  <si>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</si>
  <si>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</si>
  <si>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</si>
  <si>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</si>
  <si>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</si>
  <si>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</si>
  <si>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</si>
  <si>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</si>
  <si>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</si>
  <si>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</si>
  <si>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</si>
  <si>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</si>
  <si>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</si>
  <si>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</si>
  <si>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</si>
  <si>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</si>
  <si>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</si>
  <si>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</si>
  <si>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</si>
  <si>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</si>
  <si>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</si>
  <si>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</si>
  <si>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</si>
  <si>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</si>
  <si>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</si>
  <si>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</si>
  <si>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</si>
  <si>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</si>
  <si>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</si>
  <si>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</si>
  <si>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</si>
  <si>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</si>
  <si>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</si>
  <si>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</si>
  <si>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</si>
  <si>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</si>
  <si>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</si>
  <si>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</si>
  <si>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</si>
  <si>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</si>
  <si>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</si>
  <si>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</si>
  <si>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</si>
  <si>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</si>
  <si>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</si>
  <si>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</si>
  <si>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</si>
  <si>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</si>
  <si>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</si>
  <si>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</si>
  <si>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</si>
  <si>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</si>
  <si>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</si>
  <si>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</si>
  <si>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</si>
  <si>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</si>
  <si>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</si>
  <si>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</si>
  <si>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</si>
  <si>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</si>
  <si>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</si>
  <si>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</si>
  <si>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</si>
  <si>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</si>
  <si>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</si>
  <si>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</si>
  <si>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</si>
  <si>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</si>
  <si>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</si>
  <si>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</si>
  <si>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</si>
  <si>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</si>
  <si>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</si>
  <si>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</si>
  <si>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</si>
  <si>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</si>
  <si>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</si>
  <si>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</si>
  <si>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</si>
  <si>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</si>
  <si>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</si>
  <si>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</si>
  <si>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</si>
  <si>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</si>
  <si>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</si>
  <si>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</si>
  <si>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</si>
  <si>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</si>
  <si>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</si>
  <si>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</si>
  <si>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</si>
  <si>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</si>
  <si>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</si>
  <si>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</si>
  <si>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</si>
  <si>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</si>
  <si>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</si>
  <si>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</si>
  <si>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</si>
  <si>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</si>
  <si>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</si>
  <si>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</si>
  <si>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</si>
  <si>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</si>
  <si>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</si>
  <si>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</si>
  <si>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</si>
  <si>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</si>
  <si>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</si>
  <si>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</si>
  <si>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</si>
  <si>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</si>
  <si>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</si>
  <si>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</si>
  <si>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</si>
  <si>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</si>
  <si>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</si>
  <si>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</si>
  <si>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</si>
  <si>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</si>
  <si>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</si>
  <si>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</si>
  <si>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</si>
  <si>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</si>
  <si>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</si>
  <si>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</si>
  <si>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</si>
  <si>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</si>
  <si>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</si>
  <si>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</si>
  <si>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</si>
  <si>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</si>
  <si>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</si>
  <si>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</si>
  <si>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</si>
  <si>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</si>
  <si>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</si>
  <si>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</si>
  <si>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</si>
  <si>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</si>
  <si>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</si>
  <si>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</si>
  <si>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</si>
  <si>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</si>
  <si>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</si>
  <si>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</si>
  <si>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</si>
  <si>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</si>
  <si>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</si>
  <si>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</si>
  <si>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</si>
  <si>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</si>
  <si>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</si>
  <si>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</si>
  <si>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</si>
  <si>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</si>
  <si>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</si>
  <si>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</si>
  <si>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</si>
  <si>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</si>
  <si>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</si>
  <si>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</si>
  <si>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</si>
  <si>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</si>
  <si>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</si>
  <si>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</si>
  <si>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</si>
  <si>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</si>
  <si>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</si>
  <si>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</si>
  <si>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</si>
  <si>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</si>
  <si>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</si>
  <si>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</si>
  <si>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</si>
  <si>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</si>
  <si>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</si>
  <si>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</si>
  <si>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</si>
  <si>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</si>
  <si>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</si>
  <si>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</si>
  <si>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</si>
  <si>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</si>
  <si>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</si>
  <si>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</si>
  <si>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</si>
  <si>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</si>
  <si>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</si>
  <si>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</si>
  <si>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</si>
  <si>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</si>
  <si>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</si>
  <si>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</si>
  <si>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</si>
  <si>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</si>
  <si>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</si>
  <si>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</si>
  <si>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</si>
  <si>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</si>
  <si>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</si>
  <si>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</si>
  <si>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</si>
  <si>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</si>
  <si>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</si>
  <si>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</si>
  <si>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</si>
  <si>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</si>
  <si>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</si>
  <si>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</si>
  <si>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</si>
  <si>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</si>
  <si>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</si>
  <si>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</si>
  <si>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</si>
  <si>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</si>
  <si>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</si>
  <si>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</si>
  <si>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</si>
  <si>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</si>
  <si>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</si>
  <si>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</si>
  <si>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</si>
  <si>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</si>
  <si>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</si>
  <si>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</si>
  <si>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</si>
  <si>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</si>
  <si>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</si>
  <si>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</si>
  <si>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</si>
  <si>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</si>
  <si>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</si>
  <si>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</si>
  <si>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</si>
  <si>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</si>
  <si>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</si>
  <si>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</si>
  <si>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</si>
  <si>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</si>
  <si>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</si>
  <si>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</si>
  <si>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</si>
  <si>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</si>
  <si>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</si>
  <si>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</si>
  <si>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</si>
  <si>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</si>
  <si>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</si>
  <si>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</si>
  <si>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</si>
  <si>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</si>
  <si>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</si>
  <si>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</si>
  <si>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</si>
  <si>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</si>
  <si>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</si>
  <si>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</si>
  <si>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</si>
  <si>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</si>
  <si>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</si>
  <si>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</si>
  <si>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</si>
  <si>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</si>
  <si>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</si>
  <si>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</si>
  <si>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</si>
  <si>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</si>
  <si>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</si>
  <si>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</si>
  <si>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</si>
  <si>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</si>
  <si>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</si>
  <si>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</si>
  <si>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</si>
  <si>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</si>
  <si>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</si>
  <si>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</si>
  <si>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</si>
  <si>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</si>
  <si>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</si>
  <si>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</si>
  <si>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</si>
  <si>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</si>
  <si>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</si>
  <si>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</si>
  <si>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</si>
  <si>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</si>
  <si>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</si>
  <si>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</si>
  <si>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</si>
  <si>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</si>
  <si>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</si>
  <si>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</si>
  <si>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</si>
  <si>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</si>
  <si>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</si>
  <si>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</si>
  <si>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</si>
  <si>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</si>
  <si>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</si>
  <si>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</si>
  <si>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</si>
  <si>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</si>
  <si>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</si>
  <si>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</si>
  <si>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</si>
  <si>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</si>
  <si>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</si>
  <si>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</si>
  <si>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</si>
  <si>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</si>
  <si>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</si>
  <si>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</si>
  <si>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</si>
  <si>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</si>
  <si>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</si>
  <si>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</si>
  <si>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</si>
  <si>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</si>
  <si>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</si>
  <si>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</si>
  <si>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</si>
  <si>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</si>
  <si>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</si>
  <si>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</si>
  <si>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</si>
  <si>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</si>
  <si>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</si>
  <si>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</si>
  <si>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</si>
  <si>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</si>
  <si>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</si>
  <si>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</si>
  <si>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</si>
  <si>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</si>
  <si>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</si>
  <si>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</si>
  <si>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</si>
  <si>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</si>
  <si>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</si>
  <si>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</si>
  <si>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</si>
  <si>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</si>
  <si>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</si>
  <si>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</si>
  <si>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</si>
  <si>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</si>
  <si>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</si>
  <si>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</si>
  <si>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</si>
  <si>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</si>
  <si>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</si>
  <si>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</si>
  <si>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</si>
  <si>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</si>
  <si>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</si>
  <si>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</si>
  <si>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</si>
  <si>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</si>
  <si>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</si>
  <si>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</si>
  <si>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</si>
  <si>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</si>
  <si>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</si>
  <si>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</si>
  <si>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</si>
  <si>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</si>
  <si>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</si>
  <si>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</si>
  <si>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</si>
  <si>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</si>
  <si>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</si>
  <si>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</si>
  <si>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</si>
  <si>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</si>
  <si>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</si>
  <si>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</si>
  <si>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</si>
  <si>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</si>
  <si>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</si>
  <si>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</si>
  <si>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</si>
  <si>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</si>
  <si>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</si>
  <si>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</si>
  <si>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</si>
  <si>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</si>
  <si>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</si>
  <si>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</si>
  <si>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</si>
  <si>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</si>
  <si>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</si>
  <si>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</si>
  <si>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</si>
  <si>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</si>
  <si>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</si>
  <si>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</si>
  <si>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</si>
  <si>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</si>
  <si>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</si>
  <si>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</si>
  <si>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</si>
  <si>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</si>
  <si>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</si>
  <si>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</si>
  <si>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</si>
  <si>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</si>
  <si>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</si>
  <si>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</si>
  <si>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</si>
  <si>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</si>
  <si>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</si>
  <si>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</si>
  <si>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</si>
  <si>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</si>
  <si>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</si>
  <si>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</si>
  <si>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</si>
  <si>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</si>
  <si>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</si>
  <si>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</si>
  <si>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</si>
  <si>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</si>
  <si>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</si>
  <si>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</si>
  <si>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</si>
  <si>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</si>
  <si>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</si>
  <si>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</si>
  <si>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</si>
  <si>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</si>
  <si>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</si>
  <si>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</si>
  <si>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</si>
  <si>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</si>
  <si>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</si>
  <si>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</si>
  <si>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</si>
  <si>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</si>
  <si>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</si>
  <si>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</si>
  <si>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</si>
  <si>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</si>
  <si>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</si>
  <si>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</si>
  <si>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</si>
  <si>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</si>
  <si>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</si>
  <si>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</si>
  <si>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</si>
  <si>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</si>
  <si>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</si>
  <si>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</si>
  <si>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</si>
  <si>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</si>
  <si>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</si>
  <si>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</si>
  <si>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</si>
  <si>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</si>
  <si>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</si>
  <si>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</si>
  <si>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</si>
  <si>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</si>
  <si>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</si>
  <si>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</si>
  <si>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</si>
  <si>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</si>
  <si>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</si>
  <si>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</si>
  <si>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</si>
  <si>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</si>
  <si>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</si>
  <si>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</si>
  <si>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</si>
  <si>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</si>
  <si>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</si>
  <si>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</si>
  <si>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</si>
  <si>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</si>
  <si>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</si>
  <si>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</si>
  <si>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</si>
  <si>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</si>
  <si>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</si>
  <si>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</si>
  <si>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</si>
  <si>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</si>
  <si>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</si>
  <si>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</si>
  <si>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</si>
  <si>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</si>
  <si>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</si>
  <si>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</si>
  <si>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</si>
  <si>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</si>
  <si>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</si>
  <si>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</si>
  <si>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</si>
  <si>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</si>
  <si>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</si>
  <si>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</si>
  <si>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</si>
  <si>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</si>
  <si>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</si>
  <si>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</si>
  <si>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</si>
  <si>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</si>
  <si>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</si>
  <si>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</si>
  <si>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</si>
  <si>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</si>
  <si>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</si>
  <si>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</si>
  <si>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</si>
  <si>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</si>
  <si>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</si>
  <si>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</si>
  <si>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</si>
  <si>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</si>
  <si>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</si>
  <si>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</si>
  <si>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</si>
  <si>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</si>
  <si>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</si>
  <si>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</si>
  <si>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</si>
  <si>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</si>
  <si>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</si>
  <si>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</si>
  <si>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</si>
  <si>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</si>
  <si>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</si>
  <si>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</si>
  <si>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</si>
  <si>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</si>
  <si>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</si>
  <si>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</si>
  <si>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</si>
  <si>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</si>
  <si>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</si>
  <si>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</si>
  <si>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</si>
  <si>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</si>
  <si>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</si>
  <si>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</si>
  <si>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</si>
  <si>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</si>
  <si>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</si>
  <si>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</si>
  <si>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</si>
  <si>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</si>
  <si>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</si>
  <si>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</si>
  <si>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</si>
  <si>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</si>
  <si>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</si>
  <si>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</si>
  <si>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</si>
  <si>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</si>
  <si>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</si>
  <si>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</si>
  <si>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</si>
  <si>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</si>
  <si>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</si>
  <si>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</si>
  <si>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</si>
  <si>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</si>
  <si>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</si>
  <si>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</si>
  <si>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</si>
  <si>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</si>
  <si>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</si>
  <si>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</si>
  <si>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</si>
  <si>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</si>
  <si>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</si>
  <si>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</si>
  <si>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</si>
  <si>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</si>
  <si>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</si>
  <si>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</si>
  <si>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</si>
  <si>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</si>
  <si>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</si>
  <si>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</si>
  <si>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</si>
  <si>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</si>
  <si>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</si>
  <si>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</si>
  <si>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</si>
  <si>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</si>
  <si>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</si>
  <si>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</si>
  <si>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</si>
  <si>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</si>
  <si>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</si>
  <si>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</si>
  <si>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</si>
  <si>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</si>
  <si>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</si>
  <si>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</si>
  <si>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</si>
  <si>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</si>
  <si>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</si>
  <si>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</si>
  <si>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</si>
  <si>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</si>
  <si>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</si>
  <si>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</si>
  <si>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</si>
  <si>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</si>
  <si>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</si>
  <si>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</si>
  <si>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</si>
  <si>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</si>
  <si>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</si>
  <si>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</si>
  <si>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</si>
  <si>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</si>
  <si>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</si>
  <si>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</si>
  <si>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</si>
  <si>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</si>
  <si>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</si>
  <si>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</si>
  <si>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</si>
  <si>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</si>
  <si>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</si>
  <si>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</si>
  <si>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</si>
  <si>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</si>
  <si>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</si>
  <si>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</si>
  <si>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</si>
  <si>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</si>
  <si>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</si>
  <si>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</si>
  <si>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</si>
  <si>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</si>
  <si>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</si>
  <si>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</si>
  <si>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</si>
  <si>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</si>
  <si>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</si>
  <si>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</si>
  <si>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</si>
  <si>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</si>
  <si>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</si>
  <si>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</si>
  <si>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</si>
  <si>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</si>
  <si>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</si>
  <si>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</si>
  <si>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</si>
  <si>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</si>
  <si>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</si>
  <si>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</si>
  <si>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</si>
  <si>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</si>
  <si>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</si>
  <si>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</si>
  <si>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</si>
  <si>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</si>
  <si>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</si>
  <si>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</si>
  <si>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</si>
  <si>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</si>
  <si>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</si>
  <si>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</si>
  <si>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</si>
  <si>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</si>
  <si>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</si>
  <si>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</si>
  <si>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</si>
  <si>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</si>
  <si>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</si>
  <si>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</si>
  <si>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</si>
  <si>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</si>
  <si>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</si>
  <si>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</si>
  <si>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</si>
  <si>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</si>
  <si>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</si>
  <si>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</si>
  <si>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</si>
  <si>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</si>
  <si>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</si>
  <si>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</si>
  <si>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</si>
  <si>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</si>
  <si>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</si>
  <si>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</si>
  <si>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</si>
  <si>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</si>
  <si>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</si>
  <si>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</si>
  <si>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</si>
  <si>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</si>
  <si>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</si>
  <si>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</si>
  <si>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</si>
  <si>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</si>
  <si>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</si>
  <si>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</si>
  <si>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</si>
  <si>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</si>
  <si>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</si>
  <si>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</si>
  <si>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</si>
  <si>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</si>
  <si>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</si>
  <si>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</si>
  <si>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</si>
  <si>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</si>
  <si>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</si>
  <si>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</si>
  <si>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</si>
  <si>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</si>
  <si>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</si>
  <si>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</si>
  <si>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</si>
  <si>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</si>
  <si>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</si>
  <si>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</si>
  <si>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</si>
  <si>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</si>
  <si>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</si>
  <si>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</si>
  <si>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</si>
  <si>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</si>
  <si>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</si>
  <si>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</si>
  <si>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</si>
  <si>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</si>
  <si>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</si>
  <si>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</si>
  <si>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</si>
  <si>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</si>
  <si>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</si>
  <si>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</si>
  <si>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</si>
  <si>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</si>
  <si>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</si>
  <si>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</si>
  <si>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</si>
  <si>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</si>
  <si>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</si>
  <si>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</si>
  <si>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</si>
  <si>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</si>
  <si>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</si>
  <si>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</si>
  <si>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</si>
  <si>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</si>
  <si>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</si>
  <si>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</si>
  <si>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</si>
  <si>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</si>
  <si>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</si>
  <si>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</si>
  <si>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</si>
  <si>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</si>
  <si>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</si>
  <si>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</si>
  <si>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</si>
  <si>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</si>
  <si>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</si>
  <si>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</si>
  <si>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</si>
  <si>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</si>
  <si>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</si>
  <si>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</si>
  <si>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</si>
  <si>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</si>
  <si>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</si>
  <si>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</si>
  <si>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</si>
  <si>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</si>
  <si>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</si>
  <si>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</si>
  <si>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</si>
  <si>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</si>
  <si>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</si>
  <si>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</si>
  <si>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</si>
  <si>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</si>
  <si>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</si>
  <si>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</si>
  <si>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</si>
  <si>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</si>
  <si>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</si>
  <si>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</si>
  <si>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</si>
  <si>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</si>
  <si>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</si>
  <si>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</si>
  <si>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</si>
  <si>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</si>
  <si>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</si>
  <si>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</si>
  <si>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</si>
  <si>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</si>
  <si>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</si>
  <si>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</si>
  <si>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</si>
  <si>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</si>
  <si>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</si>
  <si>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</si>
  <si>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</si>
  <si>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</si>
  <si>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</si>
  <si>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</si>
  <si>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</si>
  <si>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</si>
  <si>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</si>
  <si>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</si>
  <si>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</si>
  <si>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</si>
  <si>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</si>
  <si>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</si>
  <si>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</si>
  <si>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</si>
  <si>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</si>
  <si>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</si>
  <si>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</si>
  <si>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</si>
  <si>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</si>
  <si>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</si>
  <si>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</si>
  <si>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</si>
  <si>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</si>
  <si>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</si>
  <si>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</si>
  <si>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</si>
  <si>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</si>
  <si>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</si>
  <si>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</si>
  <si>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</si>
  <si>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</si>
  <si>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</si>
  <si>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</si>
  <si>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</si>
  <si>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</si>
  <si>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</si>
  <si>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</si>
  <si>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</si>
  <si>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</si>
  <si>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</si>
  <si>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</si>
  <si>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</si>
  <si>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</si>
  <si>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</si>
  <si>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</si>
  <si>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</si>
  <si>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</si>
  <si>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</si>
  <si>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</si>
  <si>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</si>
  <si>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</si>
  <si>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</si>
  <si>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</si>
  <si>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</si>
  <si>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</si>
  <si>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</si>
  <si>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</si>
  <si>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</si>
  <si>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</si>
  <si>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</si>
  <si>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</si>
  <si>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</si>
  <si>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</si>
  <si>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</si>
  <si>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</si>
  <si>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</si>
  <si>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</si>
  <si>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</si>
  <si>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</si>
  <si>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</si>
  <si>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</si>
  <si>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</si>
  <si>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</si>
  <si>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</si>
  <si>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</si>
  <si>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</si>
  <si>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</si>
  <si>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</si>
  <si>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</si>
  <si>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</si>
  <si>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</si>
  <si>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</si>
  <si>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</si>
  <si>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</si>
  <si>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</si>
  <si>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</si>
  <si>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</si>
  <si>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</si>
  <si>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</si>
  <si>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</si>
  <si>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</si>
  <si>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</si>
  <si>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</si>
  <si>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</si>
  <si>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</si>
  <si>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</si>
  <si>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</si>
  <si>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</si>
  <si>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</si>
  <si>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</si>
  <si>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</si>
  <si>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</si>
  <si>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</si>
  <si>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</si>
  <si>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</si>
  <si>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</si>
  <si>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</si>
  <si>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</si>
  <si>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</si>
  <si>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</si>
  <si>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</si>
  <si>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</si>
  <si>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</si>
  <si>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</si>
  <si>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</si>
  <si>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</si>
  <si>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</si>
  <si>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</si>
  <si>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</si>
  <si>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</si>
  <si>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</si>
  <si>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</si>
  <si>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</si>
  <si>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</si>
  <si>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</si>
  <si>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</si>
  <si>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</si>
  <si>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</si>
  <si>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</si>
  <si>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</si>
  <si>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</si>
  <si>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</si>
  <si>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</si>
  <si>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</si>
  <si>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</si>
  <si>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</si>
  <si>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</si>
  <si>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</si>
  <si>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</si>
  <si>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</si>
  <si>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</si>
  <si>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</si>
  <si>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</si>
  <si>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</si>
  <si>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</si>
  <si>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</si>
  <si>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</si>
  <si>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</si>
  <si>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</si>
  <si>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</si>
  <si>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</si>
  <si>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</si>
  <si>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</si>
  <si>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</si>
  <si>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</si>
  <si>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</si>
  <si>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</si>
  <si>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</si>
  <si>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</si>
  <si>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</si>
  <si>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</si>
  <si>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</si>
  <si>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</si>
  <si>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</si>
  <si>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</si>
  <si>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</si>
  <si>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</si>
  <si>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</si>
  <si>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</si>
  <si>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</si>
  <si>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</si>
  <si>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</si>
  <si>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</si>
  <si>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</si>
  <si>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</si>
  <si>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</si>
  <si>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</si>
  <si>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</si>
  <si>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</si>
  <si>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</si>
  <si>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</si>
  <si>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</si>
  <si>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</si>
  <si>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</si>
  <si>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</si>
  <si>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</si>
  <si>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</si>
  <si>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</si>
  <si>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</si>
  <si>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</si>
  <si>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</si>
  <si>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</si>
  <si>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</si>
  <si>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</si>
  <si>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</si>
  <si>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</si>
  <si>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</si>
  <si>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</si>
  <si>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</si>
  <si>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</si>
  <si>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</si>
  <si>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</si>
  <si>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</si>
  <si>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</si>
  <si>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</si>
  <si>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</si>
  <si>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</si>
  <si>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</si>
  <si>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</si>
  <si>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</si>
  <si>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</si>
  <si>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</si>
  <si>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</si>
  <si>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</si>
  <si>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</si>
  <si>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</si>
  <si>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</si>
  <si>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</si>
  <si>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</si>
  <si>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</si>
  <si>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</si>
  <si>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</si>
  <si>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</si>
  <si>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</si>
  <si>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</si>
  <si>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</si>
  <si>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</si>
  <si>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</si>
  <si>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</si>
  <si>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</si>
  <si>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</si>
  <si>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</si>
  <si>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</si>
  <si>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</si>
  <si>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</si>
  <si>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</si>
  <si>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</si>
  <si>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</si>
  <si>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</si>
  <si>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</si>
  <si>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</si>
  <si>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</si>
  <si>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</si>
  <si>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</si>
  <si>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</si>
  <si>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</si>
  <si>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</si>
  <si>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</si>
  <si>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</si>
  <si>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</si>
  <si>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</si>
  <si>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</si>
  <si>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</si>
  <si>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</si>
  <si>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</si>
  <si>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</si>
  <si>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</si>
  <si>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</si>
  <si>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</si>
  <si>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</si>
  <si>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</si>
  <si>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</si>
  <si>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</si>
  <si>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</si>
  <si>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</si>
  <si>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</si>
  <si>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</si>
  <si>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</si>
  <si>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</si>
  <si>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</si>
  <si>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</si>
  <si>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</si>
  <si>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</si>
  <si>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</si>
  <si>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</si>
  <si>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</si>
  <si>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</si>
  <si>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</si>
  <si>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</si>
  <si>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</si>
  <si>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</si>
  <si>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</si>
  <si>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</si>
  <si>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</si>
  <si>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</si>
  <si>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</si>
  <si>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</si>
  <si>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</si>
  <si>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</si>
  <si>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</si>
  <si>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</si>
  <si>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</si>
  <si>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</si>
  <si>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</si>
  <si>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</si>
  <si>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</si>
  <si>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</si>
  <si>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</si>
  <si>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</si>
  <si>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</si>
  <si>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</si>
  <si>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</si>
  <si>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</si>
  <si>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</si>
  <si>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</si>
  <si>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</si>
  <si>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</si>
  <si>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</si>
  <si>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</si>
  <si>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</si>
  <si>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</si>
  <si>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</si>
  <si>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</si>
  <si>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</si>
  <si>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</si>
  <si>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</si>
  <si>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</si>
  <si>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</si>
  <si>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</si>
  <si>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</si>
  <si>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</si>
  <si>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</si>
  <si>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</si>
  <si>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</si>
  <si>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</si>
  <si>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</si>
  <si>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</si>
  <si>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</si>
  <si>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</si>
  <si>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</si>
  <si>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</si>
  <si>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</si>
  <si>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</si>
  <si>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</si>
  <si>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</si>
  <si>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</si>
  <si>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</si>
  <si>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</si>
  <si>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</si>
  <si>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</si>
  <si>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</si>
  <si>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</si>
  <si>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</si>
  <si>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</si>
  <si>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</si>
  <si>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</si>
  <si>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</si>
  <si>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</si>
  <si>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</si>
  <si>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</si>
  <si>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</si>
  <si>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</si>
  <si>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</si>
  <si>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</si>
  <si>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</si>
  <si>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</si>
  <si>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</si>
  <si>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</si>
  <si>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</si>
  <si>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</si>
  <si>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</si>
  <si>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</si>
  <si>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</si>
  <si>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</si>
  <si>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</si>
  <si>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</si>
  <si>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</si>
  <si>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</si>
  <si>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</si>
  <si>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</si>
  <si>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</si>
  <si>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</si>
  <si>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</si>
  <si>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</si>
  <si>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</si>
  <si>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</si>
  <si>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</si>
  <si>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</si>
  <si>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</si>
  <si>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</si>
  <si>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</si>
  <si>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</si>
  <si>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</si>
  <si>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</si>
  <si>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</si>
  <si>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</si>
  <si>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</si>
  <si>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</si>
  <si>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</si>
  <si>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</si>
  <si>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</si>
  <si>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</si>
  <si>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</si>
  <si>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</si>
  <si>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</si>
  <si>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</si>
  <si>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</si>
  <si>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</si>
  <si>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</si>
  <si>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</si>
  <si>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</si>
  <si>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</si>
  <si>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</si>
  <si>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</si>
  <si>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</si>
  <si>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</si>
  <si>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</si>
  <si>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</si>
  <si>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</si>
  <si>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</si>
  <si>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</si>
  <si>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</si>
  <si>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</si>
  <si>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</si>
  <si>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</si>
  <si>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</si>
  <si>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</si>
  <si>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</si>
  <si>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</si>
  <si>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</si>
  <si>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</si>
  <si>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</si>
  <si>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</si>
  <si>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</si>
  <si>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</si>
  <si>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</si>
  <si>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</si>
  <si>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</si>
  <si>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</si>
  <si>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</si>
  <si>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</si>
  <si>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</si>
  <si>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</si>
  <si>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</si>
  <si>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</si>
  <si>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</si>
  <si>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</si>
  <si>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</si>
  <si>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</si>
  <si>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</si>
  <si>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</si>
  <si>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</si>
  <si>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</si>
  <si>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</si>
  <si>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</si>
  <si>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</si>
  <si>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</si>
  <si>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</si>
  <si>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</si>
  <si>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</si>
  <si>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</si>
  <si>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</si>
  <si>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</si>
  <si>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</si>
  <si>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</si>
  <si>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</si>
  <si>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</si>
  <si>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</si>
  <si>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</si>
  <si>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</si>
  <si>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</si>
  <si>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</si>
  <si>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</si>
  <si>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</si>
  <si>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</si>
  <si>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</si>
  <si>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</si>
  <si>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</si>
  <si>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</si>
  <si>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</si>
  <si>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</si>
  <si>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</si>
  <si>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</si>
  <si>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</si>
  <si>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</si>
  <si>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</si>
  <si>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</si>
  <si>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</si>
  <si>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</si>
  <si>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</si>
  <si>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</si>
  <si>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</si>
  <si>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</si>
  <si>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</si>
  <si>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</si>
  <si>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</si>
  <si>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</si>
  <si>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</si>
  <si>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</si>
  <si>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</si>
  <si>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</si>
  <si>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</si>
  <si>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</si>
  <si>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</si>
  <si>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</si>
  <si>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</si>
  <si>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</si>
  <si>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</si>
  <si>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</si>
  <si>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</si>
  <si>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</si>
  <si>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</si>
  <si>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</si>
  <si>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</si>
  <si>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</si>
  <si>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</si>
  <si>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</si>
  <si>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</si>
  <si>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</si>
  <si>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</si>
  <si>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</si>
  <si>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</si>
  <si>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</si>
  <si>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</si>
  <si>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</si>
  <si>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</si>
  <si>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</si>
  <si>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</si>
  <si>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</si>
  <si>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</si>
  <si>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</si>
  <si>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</si>
  <si>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</si>
  <si>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</si>
  <si>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</si>
  <si>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</si>
  <si>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</si>
  <si>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</si>
  <si>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</si>
  <si>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</si>
  <si>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</si>
  <si>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</si>
  <si>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</si>
  <si>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</si>
  <si>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</si>
  <si>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</si>
  <si>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</si>
  <si>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</si>
  <si>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</si>
  <si>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</si>
  <si>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</si>
  <si>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</si>
  <si>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</si>
  <si>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</si>
  <si>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</si>
  <si>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</si>
  <si>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</si>
  <si>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</si>
  <si>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</si>
  <si>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</si>
  <si>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</si>
  <si>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</si>
  <si>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</si>
  <si>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</si>
  <si>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</si>
  <si>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</si>
  <si>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</si>
  <si>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</si>
  <si>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</si>
  <si>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</si>
  <si>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</si>
  <si>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</si>
  <si>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</si>
  <si>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</si>
  <si>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</si>
  <si>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</si>
  <si>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</si>
  <si>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</si>
  <si>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</si>
  <si>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</si>
  <si>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</si>
  <si>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</si>
  <si>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</si>
  <si>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</si>
  <si>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</si>
  <si>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</si>
  <si>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</si>
  <si>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</si>
  <si>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</si>
  <si>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</si>
  <si>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</si>
  <si>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</si>
  <si>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</si>
  <si>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</si>
  <si>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</si>
  <si>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</si>
  <si>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</si>
  <si>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</si>
  <si>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</si>
  <si>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</si>
  <si>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</si>
  <si>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</si>
  <si>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</si>
  <si>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</si>
  <si>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</si>
  <si>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</si>
  <si>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</si>
  <si>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</si>
  <si>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</si>
  <si>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</si>
  <si>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</si>
  <si>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</si>
  <si>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</si>
  <si>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</si>
  <si>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</si>
  <si>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</si>
  <si>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</si>
  <si>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</si>
  <si>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</si>
  <si>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</si>
  <si>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</si>
  <si>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</si>
  <si>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</si>
  <si>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</si>
  <si>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</si>
  <si>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</si>
  <si>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</si>
  <si>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</si>
  <si>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</si>
  <si>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</si>
  <si>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</si>
  <si>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</si>
  <si>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</si>
  <si>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</si>
  <si>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</si>
  <si>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</si>
  <si>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</si>
  <si>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</si>
  <si>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</si>
  <si>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</si>
  <si>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</si>
  <si>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</si>
  <si>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</si>
  <si>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</si>
  <si>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</si>
  <si>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</si>
  <si>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</si>
  <si>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</si>
  <si>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</si>
  <si>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</si>
  <si>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</si>
  <si>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</si>
  <si>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</si>
  <si>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</si>
  <si>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</si>
  <si>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</si>
  <si>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</si>
  <si>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</si>
  <si>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</si>
  <si>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</si>
  <si>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</si>
  <si>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</si>
  <si>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</si>
  <si>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</si>
  <si>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</si>
  <si>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</si>
  <si>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</si>
  <si>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</si>
  <si>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</si>
  <si>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</si>
  <si>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</si>
  <si>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</si>
  <si>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</si>
  <si>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</si>
  <si>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</si>
  <si>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</si>
  <si>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</si>
  <si>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</si>
  <si>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</si>
  <si>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</si>
  <si>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</si>
  <si>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</si>
  <si>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</si>
  <si>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</si>
  <si>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</si>
  <si>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</si>
  <si>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</si>
  <si>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</si>
  <si>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</si>
  <si>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</si>
  <si>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</si>
  <si>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</si>
  <si>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</si>
  <si>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</si>
  <si>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</si>
  <si>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</si>
  <si>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</si>
  <si>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</si>
  <si>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</si>
  <si>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</si>
  <si>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</si>
  <si>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</si>
  <si>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</si>
  <si>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</si>
  <si>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</si>
  <si>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</si>
  <si>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</si>
  <si>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</si>
  <si>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</si>
  <si>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</si>
  <si>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</si>
  <si>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</si>
  <si>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</si>
  <si>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</si>
  <si>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</si>
  <si>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</si>
  <si>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</si>
  <si>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</si>
  <si>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</si>
  <si>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</si>
  <si>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</si>
  <si>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</si>
  <si>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</si>
  <si>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</si>
  <si>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</si>
  <si>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</si>
  <si>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</si>
  <si>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</si>
  <si>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</si>
  <si>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</si>
  <si>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</si>
  <si>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</si>
  <si>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</si>
  <si>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</si>
  <si>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</si>
  <si>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</si>
  <si>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</si>
  <si>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</si>
  <si>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</si>
  <si>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</si>
  <si>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</si>
  <si>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</si>
  <si>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</si>
  <si>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</si>
  <si>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</si>
  <si>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</si>
  <si>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</si>
  <si>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</si>
  <si>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</si>
  <si>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</si>
  <si>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</si>
  <si>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</si>
  <si>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</si>
  <si>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</si>
  <si>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</si>
  <si>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</si>
  <si>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</si>
  <si>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</si>
  <si>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</si>
  <si>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</si>
  <si>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</si>
  <si>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</si>
  <si>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</si>
  <si>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</si>
  <si>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</si>
  <si>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</si>
  <si>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</si>
  <si>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</si>
  <si>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</si>
  <si>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</si>
  <si>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</si>
  <si>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</si>
  <si>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</si>
  <si>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</si>
  <si>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</si>
  <si>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</si>
  <si>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</si>
  <si>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</si>
  <si>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</si>
  <si>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</si>
  <si>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</si>
  <si>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</si>
  <si>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</si>
  <si>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</si>
  <si>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</si>
  <si>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</si>
  <si>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</si>
  <si>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</si>
  <si>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</si>
  <si>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</si>
  <si>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</si>
  <si>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</si>
  <si>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</si>
  <si>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</si>
  <si>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</si>
  <si>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</si>
  <si>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</si>
  <si>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</si>
  <si>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</si>
  <si>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</si>
  <si>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</si>
  <si>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</si>
  <si>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</si>
  <si>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</si>
  <si>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</si>
  <si>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</si>
  <si>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</si>
  <si>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</si>
  <si>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</si>
  <si>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</si>
  <si>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</si>
  <si>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</si>
  <si>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</si>
  <si>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</si>
  <si>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</si>
  <si>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</si>
  <si>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</si>
  <si>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</si>
  <si>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</si>
  <si>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</si>
  <si>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</si>
  <si>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</si>
  <si>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</si>
  <si>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</si>
  <si>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</si>
  <si>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</si>
  <si>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</si>
  <si>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</si>
  <si>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</si>
  <si>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</si>
  <si>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</si>
  <si>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</si>
  <si>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</si>
  <si>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</si>
  <si>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</si>
  <si>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</si>
  <si>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</si>
  <si>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</si>
  <si>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</si>
  <si>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</si>
  <si>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</si>
  <si>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</si>
  <si>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</si>
  <si>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</si>
  <si>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</si>
  <si>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</si>
  <si>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</si>
  <si>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</si>
  <si>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</si>
  <si>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</si>
  <si>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</si>
  <si>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</si>
  <si>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</si>
  <si>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</si>
  <si>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</si>
  <si>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</si>
  <si>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</si>
  <si>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</si>
  <si>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</si>
  <si>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</si>
  <si>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</si>
  <si>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</si>
  <si>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</si>
  <si>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</si>
  <si>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</si>
  <si>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</si>
  <si>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</si>
  <si>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</si>
  <si>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</si>
  <si>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</si>
  <si>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</si>
  <si>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</si>
  <si>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</si>
  <si>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</si>
  <si>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</si>
  <si>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</si>
  <si>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</si>
  <si>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</si>
  <si>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</si>
  <si>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</si>
  <si>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</si>
  <si>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</si>
  <si>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</si>
  <si>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</si>
  <si>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</si>
  <si>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</si>
  <si>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</si>
  <si>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</si>
  <si>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</si>
  <si>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</si>
  <si>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</si>
  <si>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</si>
  <si>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</si>
  <si>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</si>
  <si>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</si>
  <si>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</si>
  <si>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</si>
  <si>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</si>
  <si>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</si>
  <si>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</si>
  <si>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</si>
  <si>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</si>
  <si>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</si>
  <si>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</si>
  <si>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</si>
  <si>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</si>
  <si>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</si>
  <si>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</si>
  <si>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</si>
  <si>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</si>
  <si>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</si>
  <si>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</si>
  <si>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</si>
  <si>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</si>
  <si>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</si>
  <si>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</si>
  <si>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</si>
  <si>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</si>
  <si>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</si>
  <si>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</si>
  <si>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</si>
  <si>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</si>
  <si>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</si>
  <si>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</si>
  <si>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</si>
  <si>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</si>
  <si>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</si>
  <si>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</si>
  <si>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</si>
  <si>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</si>
  <si>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</si>
  <si>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</si>
  <si>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</si>
  <si>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</si>
  <si>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</si>
  <si>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</si>
  <si>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</si>
  <si>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</si>
  <si>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</si>
  <si>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</si>
  <si>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</si>
  <si>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</si>
  <si>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</si>
  <si>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</si>
  <si>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</si>
  <si>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</si>
  <si>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</si>
  <si>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</si>
  <si>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</si>
  <si>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</si>
  <si>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</si>
  <si>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</si>
  <si>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</si>
  <si>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</si>
  <si>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</si>
  <si>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</si>
  <si>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</si>
  <si>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</si>
  <si>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</si>
  <si>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</si>
  <si>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</si>
  <si>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</si>
  <si>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</si>
  <si>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</si>
  <si>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</si>
  <si>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</si>
  <si>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</si>
  <si>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</si>
  <si>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</si>
  <si>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</si>
  <si>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</si>
  <si>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</si>
  <si>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</si>
  <si>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</si>
  <si>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</si>
  <si>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</si>
  <si>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</si>
  <si>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</si>
  <si>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</si>
  <si>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</si>
  <si>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</si>
  <si>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</si>
  <si>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</si>
  <si>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</si>
  <si>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</si>
  <si>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</si>
  <si>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</si>
  <si>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</si>
  <si>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</si>
  <si>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</si>
  <si>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</si>
  <si>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</si>
  <si>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</si>
  <si>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</si>
  <si>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</si>
  <si>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</si>
  <si>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</si>
  <si>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</si>
  <si>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</si>
  <si>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</si>
  <si>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</si>
  <si>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</si>
  <si>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</si>
  <si>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</si>
  <si>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</si>
  <si>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</si>
  <si>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</si>
  <si>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</si>
  <si>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</si>
  <si>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</si>
  <si>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</si>
  <si>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</si>
  <si>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</si>
  <si>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</si>
  <si>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</si>
  <si>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</si>
  <si>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</si>
  <si>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</si>
  <si>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</si>
  <si>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</si>
  <si>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</si>
  <si>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</si>
  <si>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</si>
  <si>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</si>
  <si>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</si>
  <si>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</si>
  <si>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</si>
  <si>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</si>
  <si>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</si>
  <si>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</si>
  <si>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</si>
  <si>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</si>
  <si>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</si>
  <si>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</si>
  <si>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</si>
  <si>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</si>
  <si>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</si>
  <si>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</si>
  <si>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</si>
  <si>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</si>
  <si>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</si>
  <si>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</si>
  <si>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</si>
  <si>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</si>
  <si>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</si>
  <si>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</si>
  <si>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</si>
  <si>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</si>
  <si>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</si>
  <si>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</si>
  <si>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</si>
  <si>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</si>
  <si>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</si>
  <si>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</si>
  <si>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</si>
  <si>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</si>
  <si>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</si>
  <si>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</si>
  <si>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</si>
  <si>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</si>
  <si>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</si>
  <si>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</si>
  <si>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</si>
  <si>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</si>
  <si>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</si>
  <si>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</si>
  <si>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</si>
  <si>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</si>
  <si>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</si>
  <si>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</si>
  <si>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</si>
  <si>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</si>
  <si>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</si>
  <si>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</si>
  <si>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</si>
  <si>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</si>
  <si>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</si>
  <si>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</si>
  <si>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</si>
  <si>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</si>
  <si>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</si>
  <si>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</si>
  <si>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</si>
  <si>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</si>
  <si>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</si>
  <si>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</si>
  <si>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</si>
  <si>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</si>
  <si>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</si>
  <si>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</si>
  <si>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</si>
  <si>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</si>
  <si>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</si>
  <si>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</si>
  <si>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</si>
  <si>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</si>
  <si>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</si>
  <si>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</si>
  <si>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</si>
  <si>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</si>
  <si>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</si>
  <si>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</si>
  <si>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</si>
  <si>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</si>
  <si>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</si>
  <si>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</si>
  <si>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</si>
  <si>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</si>
  <si>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</si>
  <si>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</si>
  <si>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</si>
  <si>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</si>
  <si>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</si>
  <si>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</si>
  <si>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</si>
  <si>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</si>
  <si>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</si>
  <si>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</si>
  <si>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</si>
  <si>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</si>
  <si>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</si>
  <si>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</si>
  <si>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</si>
  <si>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</si>
  <si>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</si>
  <si>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</si>
  <si>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</si>
  <si>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</si>
  <si>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</si>
  <si>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</si>
  <si>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</si>
  <si>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</si>
  <si>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</si>
  <si>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</si>
  <si>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</si>
  <si>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</si>
  <si>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</si>
  <si>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</si>
  <si>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</si>
  <si>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</si>
  <si>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</si>
  <si>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</si>
  <si>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</si>
  <si>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</si>
  <si>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</si>
  <si>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</si>
  <si>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</si>
  <si>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</si>
  <si>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</si>
  <si>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</si>
  <si>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</si>
  <si>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</si>
  <si>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</si>
  <si>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</si>
  <si>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</si>
  <si>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</si>
  <si>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</si>
  <si>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</si>
  <si>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</si>
  <si>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</si>
  <si>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</si>
  <si>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</si>
  <si>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</si>
  <si>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</si>
  <si>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</si>
  <si>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</si>
  <si>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</si>
  <si>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</si>
  <si>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</si>
  <si>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</si>
  <si>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</si>
  <si>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</si>
  <si>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</si>
  <si>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</si>
  <si>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</si>
  <si>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</si>
  <si>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</si>
  <si>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</si>
  <si>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</si>
  <si>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</si>
  <si>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</si>
  <si>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</si>
  <si>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</si>
  <si>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</si>
  <si>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</si>
  <si>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</si>
  <si>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</si>
  <si>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</si>
  <si>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</si>
  <si>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</si>
  <si>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</si>
  <si>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</si>
  <si>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</si>
  <si>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</si>
  <si>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</si>
  <si>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</si>
  <si>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</si>
  <si>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</si>
  <si>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</si>
  <si>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</si>
  <si>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</si>
  <si>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</si>
  <si>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</si>
  <si>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</si>
  <si>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</si>
  <si>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</si>
  <si>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</si>
  <si>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</si>
  <si>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</si>
  <si>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</si>
  <si>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</si>
  <si>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</si>
  <si>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</si>
  <si>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</si>
  <si>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</si>
  <si>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</si>
  <si>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</si>
  <si>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</si>
  <si>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</si>
  <si>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</si>
  <si>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</si>
  <si>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</si>
  <si>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</si>
  <si>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</si>
  <si>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</si>
  <si>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</si>
  <si>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</si>
  <si>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</si>
  <si>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</si>
  <si>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</si>
  <si>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</si>
  <si>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</si>
  <si>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</si>
  <si>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</si>
  <si>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</si>
  <si>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</si>
  <si>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</si>
  <si>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</si>
  <si>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</si>
  <si>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</si>
  <si>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</si>
  <si>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</si>
  <si>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</si>
  <si>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</si>
  <si>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</si>
  <si>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</si>
  <si>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</si>
  <si>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</si>
  <si>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</si>
  <si>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</si>
  <si>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</si>
  <si>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</si>
  <si>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</si>
  <si>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</si>
  <si>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</si>
  <si>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</si>
  <si>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</si>
  <si>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</si>
  <si>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</si>
  <si>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</si>
  <si>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</si>
  <si>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</si>
  <si>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</si>
  <si>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</si>
  <si>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</si>
  <si>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</si>
  <si>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</si>
  <si>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</si>
  <si>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</si>
  <si>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</si>
  <si>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</si>
  <si>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</si>
  <si>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</si>
  <si>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</si>
  <si>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</si>
  <si>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</si>
  <si>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</si>
  <si>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</si>
  <si>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</si>
  <si>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</si>
  <si>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</si>
  <si>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</si>
  <si>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</si>
  <si>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</si>
  <si>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</si>
  <si>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</si>
  <si>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</si>
  <si>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</si>
  <si>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</si>
  <si>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</si>
  <si>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</si>
  <si>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</si>
  <si>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</si>
  <si>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</si>
  <si>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</si>
  <si>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</si>
  <si>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</si>
  <si>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</si>
  <si>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</si>
  <si>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</si>
  <si>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</si>
  <si>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</si>
  <si>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</si>
  <si>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</si>
  <si>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</si>
  <si>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</si>
  <si>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</si>
  <si>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</si>
  <si>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</si>
  <si>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</si>
  <si>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</si>
  <si>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</si>
  <si>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</si>
  <si>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</si>
  <si>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</si>
  <si>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</si>
  <si>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</si>
  <si>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</si>
  <si>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</si>
  <si>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</si>
  <si>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</si>
  <si>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</si>
  <si>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</si>
  <si>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</si>
  <si>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</si>
  <si>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</si>
  <si>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</si>
  <si>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</si>
  <si>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</si>
  <si>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</si>
  <si>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</si>
  <si>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</si>
  <si>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</si>
  <si>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</si>
  <si>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</si>
  <si>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</si>
  <si>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</si>
  <si>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</si>
  <si>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</si>
  <si>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</si>
  <si>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</si>
  <si>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</si>
  <si>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</si>
  <si>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</si>
  <si>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</si>
  <si>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</si>
  <si>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</si>
  <si>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</si>
  <si>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</si>
  <si>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</si>
  <si>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</si>
  <si>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</si>
  <si>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</si>
  <si>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</si>
  <si>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</si>
  <si>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</si>
  <si>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</si>
  <si>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</si>
  <si>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</si>
  <si>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</si>
  <si>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</si>
  <si>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</si>
  <si>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</si>
  <si>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</si>
  <si>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</si>
  <si>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</si>
  <si>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</si>
  <si>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</si>
  <si>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</si>
  <si>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</si>
  <si>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</si>
  <si>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</si>
  <si>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</si>
  <si>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</si>
  <si>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</si>
  <si>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</si>
  <si>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</si>
  <si>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</si>
  <si>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</si>
  <si>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</si>
  <si>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</si>
  <si>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</si>
  <si>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</si>
  <si>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</si>
  <si>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</si>
  <si>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</si>
  <si>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</si>
  <si>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</si>
  <si>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</si>
  <si>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</si>
  <si>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</si>
  <si>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</si>
  <si>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</si>
  <si>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</si>
  <si>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</si>
  <si>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</si>
  <si>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</si>
  <si>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</si>
  <si>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</si>
  <si>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</si>
  <si>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</si>
  <si>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</si>
  <si>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</si>
  <si>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</si>
  <si>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</si>
  <si>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</si>
  <si>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</si>
  <si>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</si>
  <si>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</si>
  <si>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</si>
  <si>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</si>
  <si>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</si>
  <si>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</si>
  <si>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</si>
  <si>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</si>
  <si>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</si>
  <si>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</si>
  <si>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</si>
  <si>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</si>
  <si>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</si>
  <si>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</si>
  <si>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</si>
  <si>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</si>
  <si>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</si>
  <si>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</si>
  <si>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</si>
  <si>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</si>
  <si>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</si>
  <si>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</si>
  <si>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</si>
  <si>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</si>
  <si>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</si>
  <si>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</si>
  <si>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</si>
  <si>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</si>
  <si>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</si>
  <si>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</si>
  <si>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</si>
  <si>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</si>
  <si>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</si>
  <si>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</si>
  <si>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</si>
  <si>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</si>
  <si>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</si>
  <si>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</si>
  <si>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</si>
  <si>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</si>
  <si>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</si>
  <si>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</si>
  <si>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</si>
  <si>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</si>
  <si>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</si>
  <si>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</si>
  <si>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</si>
  <si>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</si>
  <si>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</si>
  <si>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</si>
  <si>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</si>
  <si>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</si>
  <si>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</si>
  <si>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</si>
  <si>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</si>
  <si>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</si>
  <si>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</si>
  <si>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</si>
  <si>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</si>
  <si>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</si>
  <si>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</si>
  <si>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</si>
  <si>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</si>
  <si>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</si>
  <si>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</si>
  <si>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</si>
  <si>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</si>
  <si>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</si>
  <si>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</si>
  <si>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</si>
  <si>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</si>
  <si>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</si>
  <si>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</si>
  <si>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</si>
  <si>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</si>
  <si>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</si>
  <si>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</si>
  <si>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</si>
  <si>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</si>
  <si>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</si>
  <si>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</si>
  <si>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</si>
  <si>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</si>
  <si>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</si>
  <si>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</si>
  <si>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</si>
  <si>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</si>
  <si>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</si>
  <si>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</si>
  <si>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</si>
  <si>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</si>
  <si>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</si>
  <si>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</si>
  <si>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</si>
  <si>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</si>
  <si>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</si>
  <si>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</si>
  <si>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</si>
  <si>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</si>
  <si>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</si>
  <si>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</si>
  <si>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</si>
  <si>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</si>
  <si>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</si>
  <si>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</si>
  <si>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</si>
  <si>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</si>
  <si>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</si>
  <si>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</si>
  <si>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</si>
  <si>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</si>
  <si>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</si>
  <si>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</si>
  <si>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</si>
  <si>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</si>
  <si>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</si>
  <si>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</si>
  <si>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</si>
  <si>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</si>
  <si>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</si>
  <si>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</si>
  <si>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</si>
  <si>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</si>
  <si>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</si>
  <si>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</si>
  <si>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</si>
  <si>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</si>
  <si>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</si>
  <si>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</si>
  <si>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</si>
  <si>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</si>
  <si>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</si>
  <si>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</si>
  <si>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</si>
  <si>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</si>
  <si>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</si>
  <si>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</si>
  <si>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</si>
  <si>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</si>
  <si>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</si>
  <si>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</si>
  <si>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</si>
  <si>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</si>
  <si>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</si>
  <si>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</si>
  <si>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</si>
  <si>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</si>
  <si>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</si>
  <si>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</si>
  <si>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</si>
  <si>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</si>
  <si>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</si>
  <si>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</si>
  <si>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</si>
  <si>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</si>
  <si>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</si>
  <si>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</si>
  <si>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</si>
  <si>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</si>
  <si>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</si>
  <si>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</si>
  <si>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</si>
  <si>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</si>
  <si>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</si>
  <si>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</si>
  <si>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</si>
  <si>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</si>
  <si>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</si>
  <si>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</si>
  <si>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</si>
  <si>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</si>
  <si>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</si>
  <si>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</si>
  <si>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</si>
  <si>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</si>
  <si>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</si>
  <si>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</si>
  <si>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</si>
  <si>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</si>
  <si>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</si>
  <si>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</si>
  <si>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</si>
  <si>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</si>
  <si>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</si>
  <si>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</si>
  <si>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</si>
  <si>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</si>
  <si>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</si>
  <si>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</si>
  <si>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</si>
  <si>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</si>
  <si>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</si>
  <si>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</si>
  <si>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</si>
  <si>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</si>
  <si>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</si>
  <si>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</si>
  <si>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</si>
  <si>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</si>
  <si>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</si>
  <si>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</si>
  <si>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</si>
  <si>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</si>
  <si>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</si>
  <si>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</si>
  <si>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</si>
  <si>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</si>
  <si>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</si>
  <si>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</si>
  <si>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</si>
  <si>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</si>
  <si>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</si>
  <si>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</si>
  <si>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</si>
  <si>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</si>
  <si>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</si>
  <si>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</si>
  <si>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</si>
  <si>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</si>
  <si>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</si>
  <si>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</si>
  <si>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</si>
  <si>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</si>
  <si>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</si>
  <si>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</si>
  <si>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</si>
  <si>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</si>
  <si>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</si>
  <si>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</si>
  <si>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</si>
  <si>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</si>
  <si>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</si>
  <si>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</si>
  <si>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</si>
  <si>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</si>
  <si>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</si>
  <si>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</si>
  <si>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</si>
  <si>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</si>
  <si>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</si>
  <si>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</si>
  <si>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</si>
  <si>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</si>
  <si>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</si>
  <si>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</si>
  <si>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</si>
  <si>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</si>
  <si>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</si>
  <si>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</si>
  <si>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</si>
  <si>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</si>
  <si>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</si>
  <si>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</si>
  <si>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</si>
  <si>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</si>
  <si>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</si>
  <si>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</si>
  <si>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</si>
  <si>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</si>
  <si>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</si>
  <si>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</si>
  <si>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</si>
  <si>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</si>
  <si>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</si>
  <si>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</si>
  <si>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</si>
  <si>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</si>
  <si>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</si>
  <si>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</si>
  <si>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</si>
  <si>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</si>
  <si>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</si>
  <si>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</si>
  <si>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</si>
  <si>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</si>
  <si>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</si>
  <si>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</si>
  <si>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</si>
  <si>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</si>
  <si>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</si>
  <si>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</si>
  <si>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</si>
  <si>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</si>
  <si>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</si>
  <si>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</si>
  <si>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</si>
  <si>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</si>
  <si>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</si>
  <si>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</si>
  <si>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</si>
  <si>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</si>
  <si>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</si>
  <si>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</si>
  <si>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</si>
  <si>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</si>
  <si>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</si>
  <si>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</si>
  <si>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</si>
  <si>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</si>
  <si>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</si>
  <si>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</si>
  <si>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</si>
  <si>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</si>
  <si>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</si>
  <si>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</si>
  <si>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</si>
  <si>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</si>
  <si>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</si>
  <si>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</si>
  <si>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</si>
  <si>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</si>
  <si>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</si>
  <si>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</si>
  <si>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</si>
  <si>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</si>
  <si>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</si>
  <si>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</si>
  <si>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</si>
  <si>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</si>
  <si>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</si>
  <si>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</si>
  <si>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</si>
  <si>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</si>
  <si>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</si>
  <si>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</si>
  <si>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</si>
  <si>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</si>
  <si>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</si>
  <si>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</si>
  <si>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</si>
  <si>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</si>
  <si>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</si>
  <si>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</si>
  <si>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</si>
  <si>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</si>
  <si>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</si>
  <si>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</si>
  <si>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</si>
  <si>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</si>
  <si>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</si>
  <si>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</si>
  <si>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</si>
  <si>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</si>
  <si>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</si>
  <si>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</si>
  <si>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</si>
  <si>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</si>
  <si>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</si>
  <si>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</si>
  <si>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</si>
  <si>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</si>
  <si>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</si>
  <si>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</si>
  <si>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</si>
  <si>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</si>
  <si>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</si>
  <si>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</si>
  <si>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</si>
  <si>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</si>
  <si>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</si>
  <si>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</si>
  <si>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</si>
  <si>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</si>
  <si>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</si>
  <si>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</si>
  <si>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</si>
  <si>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</si>
  <si>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</si>
  <si>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</si>
  <si>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</si>
  <si>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</si>
  <si>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</si>
  <si>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</si>
  <si>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</si>
  <si>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</si>
  <si>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</si>
  <si>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</si>
  <si>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</si>
  <si>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</si>
  <si>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</si>
  <si>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</si>
  <si>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</si>
  <si>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</si>
  <si>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</si>
  <si>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</si>
  <si>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</si>
  <si>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</si>
  <si>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</si>
  <si>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</si>
  <si>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</si>
  <si>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</si>
  <si>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</si>
  <si>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</si>
  <si>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</si>
  <si>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</si>
  <si>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</si>
  <si>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</si>
  <si>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</si>
  <si>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</si>
  <si>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</si>
  <si>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</si>
  <si>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</si>
  <si>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</si>
  <si>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</si>
  <si>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</si>
  <si>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</si>
  <si>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</si>
  <si>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</si>
  <si>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</si>
  <si>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</si>
  <si>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</si>
  <si>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</si>
  <si>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</si>
  <si>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</si>
  <si>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</si>
  <si>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</si>
  <si>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</si>
  <si>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</si>
  <si>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</si>
  <si>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</si>
  <si>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</si>
  <si>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</si>
  <si>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</si>
  <si>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</si>
  <si>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</si>
  <si>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</si>
  <si>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</si>
  <si>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</si>
  <si>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</si>
  <si>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</si>
  <si>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</si>
  <si>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</si>
  <si>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</si>
  <si>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</si>
  <si>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</si>
  <si>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</si>
  <si>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</si>
  <si>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</si>
  <si>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</si>
  <si>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</si>
  <si>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</si>
  <si>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</si>
  <si>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</si>
  <si>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</si>
  <si>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</si>
  <si>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</si>
  <si>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</si>
  <si>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</si>
  <si>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</si>
  <si>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</si>
  <si>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</si>
  <si>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</si>
  <si>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</si>
  <si>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</si>
  <si>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</si>
  <si>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</si>
  <si>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</si>
  <si>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</si>
  <si>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</si>
  <si>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</si>
  <si>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</si>
  <si>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</si>
  <si>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</si>
  <si>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</si>
  <si>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</si>
  <si>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</si>
  <si>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</si>
  <si>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</si>
  <si>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</si>
  <si>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</si>
  <si>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</si>
  <si>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</si>
  <si>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</si>
  <si>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</si>
  <si>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</si>
  <si>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</si>
  <si>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</si>
  <si>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</si>
  <si>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</si>
  <si>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</si>
  <si>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</si>
  <si>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</si>
  <si>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</si>
  <si>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</si>
  <si>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</si>
  <si>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</si>
  <si>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</si>
  <si>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</si>
  <si>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</si>
  <si>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</si>
  <si>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</si>
  <si>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</si>
  <si>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</si>
  <si>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</si>
  <si>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</si>
  <si>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</si>
  <si>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</si>
  <si>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</si>
  <si>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</si>
  <si>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</si>
  <si>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</si>
  <si>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</si>
  <si>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</si>
  <si>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</si>
  <si>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</si>
  <si>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</si>
  <si>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</si>
  <si>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</si>
  <si>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</si>
  <si>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</si>
  <si>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</si>
  <si>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</si>
  <si>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</si>
  <si>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</si>
  <si>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</si>
  <si>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</si>
  <si>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</si>
  <si>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</si>
  <si>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</si>
  <si>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</si>
  <si>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</si>
  <si>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</si>
  <si>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</si>
  <si>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</si>
  <si>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</si>
  <si>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</si>
  <si>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</si>
  <si>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</si>
  <si>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</si>
  <si>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</si>
  <si>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</si>
  <si>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</si>
  <si>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</si>
  <si>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</si>
  <si>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</si>
  <si>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</si>
  <si>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</si>
  <si>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</si>
  <si>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</si>
  <si>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</si>
  <si>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</si>
  <si>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</si>
  <si>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</si>
  <si>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</si>
  <si>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</si>
  <si>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</si>
  <si>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</si>
  <si>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</si>
  <si>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</si>
  <si>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</si>
  <si>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</si>
  <si>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</si>
  <si>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</si>
  <si>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</si>
  <si>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</si>
  <si>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</si>
  <si>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</si>
  <si>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</si>
  <si>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</si>
  <si>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</si>
  <si>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</si>
  <si>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</si>
  <si>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</si>
  <si>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</si>
  <si>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</si>
  <si>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</si>
  <si>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</si>
  <si>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</si>
  <si>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</si>
  <si>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</si>
  <si>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</si>
  <si>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</si>
  <si>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</si>
  <si>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</si>
  <si>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</si>
  <si>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</si>
  <si>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</si>
  <si>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</si>
  <si>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</si>
  <si>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</si>
  <si>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</si>
  <si>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</si>
  <si>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</si>
  <si>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</si>
  <si>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</si>
  <si>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</si>
  <si>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</si>
  <si>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</si>
  <si>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</si>
  <si>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</si>
  <si>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</si>
  <si>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</si>
  <si>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</si>
  <si>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</si>
  <si>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</si>
  <si>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</si>
  <si>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</si>
  <si>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</si>
  <si>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</si>
  <si>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</si>
  <si>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</si>
  <si>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</si>
  <si>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</si>
  <si>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</si>
  <si>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</si>
  <si>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</si>
  <si>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</si>
  <si>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</si>
  <si>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</si>
  <si>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</si>
  <si>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</si>
  <si>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</si>
  <si>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</si>
  <si>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</si>
  <si>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</si>
  <si>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</si>
  <si>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</si>
  <si>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</si>
  <si>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</si>
  <si>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</si>
  <si>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</si>
  <si>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</si>
  <si>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</si>
  <si>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</si>
  <si>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</si>
  <si>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</si>
  <si>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</si>
  <si>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</si>
  <si>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</si>
  <si>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</si>
  <si>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</si>
  <si>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</si>
  <si>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</si>
  <si>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</si>
  <si>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</si>
  <si>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</si>
  <si>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</si>
  <si>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</si>
  <si>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</si>
  <si>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</si>
  <si>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</si>
  <si>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</si>
  <si>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</si>
  <si>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</si>
  <si>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</si>
  <si>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</si>
  <si>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</si>
  <si>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</si>
  <si>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</si>
  <si>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</si>
  <si>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</si>
  <si>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</si>
  <si>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</si>
  <si>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</si>
  <si>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</si>
  <si>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</si>
  <si>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</si>
  <si>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</si>
  <si>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</si>
  <si>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</si>
  <si>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</si>
  <si>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</si>
  <si>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</si>
  <si>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</si>
  <si>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</si>
  <si>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</si>
  <si>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</si>
  <si>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</si>
  <si>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</si>
  <si>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</si>
  <si>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</si>
  <si>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</si>
  <si>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</si>
  <si>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</si>
  <si>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</si>
  <si>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</si>
  <si>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</si>
  <si>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</si>
  <si>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</si>
  <si>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</si>
  <si>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</si>
  <si>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</si>
  <si>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</si>
  <si>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</si>
  <si>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</si>
  <si>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</si>
  <si>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</si>
  <si>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</si>
  <si>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</si>
  <si>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</si>
  <si>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</si>
  <si>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</si>
  <si>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</si>
  <si>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</si>
  <si>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</si>
  <si>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</si>
  <si>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</si>
  <si>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</si>
  <si>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</si>
  <si>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</si>
  <si>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</si>
  <si>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</si>
  <si>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</si>
  <si>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</si>
  <si>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</si>
  <si>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</si>
  <si>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</si>
  <si>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</si>
  <si>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</si>
  <si>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</si>
  <si>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</si>
  <si>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</si>
  <si>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</si>
  <si>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</si>
  <si>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</si>
  <si>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</si>
  <si>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</si>
  <si>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</si>
  <si>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</si>
  <si>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</si>
  <si>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</si>
  <si>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</si>
  <si>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</si>
  <si>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</si>
  <si>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</si>
  <si>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</si>
  <si>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</si>
  <si>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</si>
  <si>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</si>
  <si>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</si>
  <si>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</si>
  <si>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</si>
  <si>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</si>
  <si>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</si>
  <si>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</si>
  <si>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</si>
  <si>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</si>
  <si>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</si>
  <si>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</si>
  <si>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</si>
  <si>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</si>
  <si>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</si>
  <si>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</si>
  <si>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</si>
  <si>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</si>
  <si>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</si>
  <si>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</si>
  <si>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</si>
  <si>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</si>
  <si>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</si>
  <si>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</si>
  <si>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</si>
  <si>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</si>
  <si>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</si>
  <si>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</si>
  <si>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</si>
  <si>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</si>
  <si>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</si>
  <si>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</si>
  <si>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</si>
  <si>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</si>
  <si>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</si>
  <si>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</si>
  <si>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</si>
  <si>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</si>
  <si>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</si>
  <si>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</si>
  <si>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</si>
  <si>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</si>
  <si>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</si>
  <si>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</si>
  <si>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</si>
  <si>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</si>
  <si>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</si>
  <si>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</si>
  <si>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</si>
  <si>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</si>
  <si>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</si>
  <si>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</si>
  <si>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</si>
  <si>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</si>
  <si>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</si>
  <si>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</si>
  <si>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</si>
  <si>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</si>
  <si>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</si>
  <si>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</si>
  <si>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</si>
  <si>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</si>
  <si>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</si>
  <si>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</si>
  <si>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</si>
  <si>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</si>
  <si>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</si>
  <si>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</si>
  <si>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</si>
  <si>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</si>
  <si>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</si>
  <si>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</si>
  <si>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</si>
  <si>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</si>
  <si>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</si>
  <si>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</si>
  <si>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</si>
  <si>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</si>
  <si>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</si>
  <si>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</si>
  <si>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</si>
  <si>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</si>
  <si>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</si>
  <si>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</si>
  <si>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</si>
  <si>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</si>
  <si>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</si>
  <si>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</si>
  <si>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</si>
  <si>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</si>
  <si>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</si>
  <si>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</si>
  <si>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</si>
  <si>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</si>
  <si>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</si>
  <si>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</si>
  <si>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</si>
  <si>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</si>
  <si>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</si>
  <si>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</si>
  <si>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</si>
  <si>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</si>
  <si>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</si>
  <si>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</si>
  <si>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</si>
  <si>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</si>
  <si>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</si>
  <si>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</si>
  <si>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</si>
  <si>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</si>
  <si>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</si>
  <si>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</si>
  <si>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</si>
  <si>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</si>
  <si>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</si>
  <si>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</si>
  <si>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</si>
  <si>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</si>
  <si>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</si>
  <si>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</si>
  <si>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</si>
  <si>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</si>
  <si>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</si>
  <si>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</si>
  <si>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</si>
  <si>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</si>
  <si>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</si>
  <si>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</si>
  <si>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</si>
  <si>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</si>
  <si>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</si>
  <si>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</si>
  <si>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</si>
  <si>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</si>
  <si>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</si>
  <si>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</si>
  <si>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</si>
  <si>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</si>
  <si>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</si>
  <si>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</si>
  <si>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</si>
  <si>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</si>
  <si>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</si>
  <si>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</si>
  <si>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</si>
  <si>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</si>
  <si>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</si>
  <si>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</si>
  <si>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</si>
  <si>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</si>
  <si>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</si>
  <si>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</si>
  <si>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</si>
  <si>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</si>
  <si>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</si>
  <si>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</si>
  <si>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</si>
  <si>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</si>
  <si>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</si>
  <si>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</si>
  <si>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</si>
  <si>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</si>
  <si>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</si>
  <si>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</si>
  <si>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</si>
  <si>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</si>
  <si>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</si>
  <si>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</si>
  <si>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</si>
  <si>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</si>
  <si>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</si>
  <si>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</si>
  <si>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</si>
  <si>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</si>
  <si>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</si>
  <si>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</si>
  <si>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</si>
  <si>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</si>
  <si>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</si>
  <si>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</si>
  <si>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</si>
  <si>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</si>
  <si>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</si>
  <si>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</si>
  <si>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</si>
  <si>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</si>
  <si>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</si>
  <si>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</si>
  <si>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</si>
  <si>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</si>
  <si>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</si>
  <si>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</si>
  <si>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</si>
  <si>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</si>
  <si>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</si>
  <si>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</si>
  <si>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</si>
  <si>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</si>
  <si>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</si>
  <si>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</si>
  <si>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</si>
  <si>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</si>
  <si>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</si>
  <si>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</si>
  <si>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</si>
  <si>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</si>
  <si>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</si>
  <si>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</si>
  <si>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</si>
  <si>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</si>
  <si>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</si>
  <si>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</si>
  <si>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</si>
  <si>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</si>
  <si>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</si>
  <si>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</si>
  <si>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</si>
  <si>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</si>
  <si>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</si>
  <si>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</si>
  <si>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</si>
  <si>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</si>
  <si>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</si>
  <si>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</si>
  <si>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</si>
  <si>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</si>
  <si>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</si>
  <si>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</si>
  <si>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</si>
  <si>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</si>
  <si>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</si>
  <si>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</si>
  <si>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</si>
  <si>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</si>
  <si>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</si>
  <si>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</si>
  <si>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</si>
  <si>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</si>
  <si>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</si>
  <si>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</si>
  <si>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</si>
  <si>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</si>
  <si>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</si>
  <si>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</si>
  <si>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</si>
  <si>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</si>
  <si>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</si>
  <si>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</si>
  <si>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</si>
  <si>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</si>
  <si>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</si>
  <si>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</si>
  <si>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</si>
  <si>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</si>
  <si>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</si>
  <si>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</si>
  <si>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</si>
  <si>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</si>
  <si>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</si>
  <si>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</si>
  <si>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</si>
  <si>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</si>
  <si>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</si>
  <si>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</si>
  <si>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</si>
  <si>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</si>
  <si>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</si>
  <si>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</si>
  <si>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</si>
  <si>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</si>
  <si>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</si>
  <si>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</si>
  <si>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</si>
  <si>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</si>
  <si>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</si>
  <si>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</si>
  <si>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</si>
  <si>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</si>
  <si>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</si>
  <si>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</si>
  <si>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</si>
  <si>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</si>
  <si>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</si>
  <si>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</si>
  <si>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</si>
  <si>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</si>
  <si>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</si>
  <si>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</si>
  <si>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</si>
  <si>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</si>
  <si>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</si>
  <si>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</si>
  <si>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</si>
  <si>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</si>
  <si>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</si>
  <si>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</si>
  <si>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</si>
  <si>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</si>
  <si>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</si>
  <si>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</si>
  <si>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</si>
  <si>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</si>
  <si>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</si>
  <si>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</si>
  <si>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</si>
  <si>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</si>
  <si>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</si>
  <si>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</si>
  <si>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</si>
  <si>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</si>
  <si>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</si>
  <si>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</si>
  <si>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</si>
  <si>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</si>
  <si>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</si>
  <si>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</si>
  <si>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</si>
  <si>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</si>
  <si>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</si>
  <si>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</si>
  <si>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</si>
  <si>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</si>
  <si>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</si>
  <si>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</si>
  <si>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</si>
  <si>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</si>
  <si>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</si>
  <si>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</si>
  <si>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</si>
  <si>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</si>
  <si>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</si>
  <si>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</si>
  <si>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</si>
  <si>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</si>
  <si>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</si>
  <si>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</si>
  <si>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</si>
  <si>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</si>
  <si>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</si>
  <si>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</si>
  <si>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</si>
  <si>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</si>
  <si>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</si>
  <si>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</si>
  <si>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</si>
  <si>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</si>
  <si>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</si>
  <si>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</si>
  <si>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</si>
  <si>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</si>
  <si>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</si>
  <si>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</si>
  <si>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</si>
  <si>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</si>
  <si>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</si>
  <si>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</si>
  <si>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</si>
  <si>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</si>
  <si>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</si>
  <si>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</si>
  <si>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</si>
  <si>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</si>
  <si>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</si>
  <si>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</si>
  <si>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</si>
  <si>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</si>
  <si>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</si>
  <si>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</si>
  <si>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</si>
  <si>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</si>
  <si>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</si>
  <si>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</si>
  <si>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</si>
  <si>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</si>
  <si>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</si>
  <si>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</si>
  <si>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</si>
  <si>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</si>
  <si>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</si>
  <si>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</si>
  <si>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</si>
  <si>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</si>
  <si>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</si>
  <si>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</si>
  <si>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</si>
  <si>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</si>
  <si>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</si>
  <si>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</si>
  <si>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</si>
  <si>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</si>
  <si>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</si>
  <si>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</si>
  <si>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</si>
  <si>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</si>
  <si>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</si>
  <si>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</si>
  <si>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</si>
  <si>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</si>
  <si>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</si>
  <si>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</si>
  <si>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</si>
  <si>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</si>
  <si>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</si>
  <si>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</si>
  <si>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</si>
  <si>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</si>
  <si>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</si>
  <si>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</si>
  <si>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</si>
  <si>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</si>
  <si>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</si>
  <si>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</si>
  <si>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</si>
  <si>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</si>
  <si>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</si>
  <si>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</si>
  <si>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</si>
  <si>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</si>
  <si>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</si>
  <si>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</si>
  <si>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</si>
  <si>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</si>
  <si>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</si>
  <si>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</si>
  <si>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</si>
  <si>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</si>
  <si>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</si>
  <si>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</si>
  <si>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</si>
  <si>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</si>
  <si>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</si>
  <si>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</si>
  <si>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</si>
  <si>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</si>
  <si>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</si>
  <si>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</si>
  <si>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</si>
  <si>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</si>
  <si>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</si>
  <si>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</si>
  <si>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</si>
  <si>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</si>
  <si>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</si>
  <si>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</si>
  <si>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</si>
  <si>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</si>
  <si>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</si>
  <si>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</si>
  <si>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</si>
  <si>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</si>
  <si>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</si>
  <si>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</si>
  <si>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</si>
  <si>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</si>
  <si>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</si>
  <si>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</si>
  <si>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</si>
  <si>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</si>
  <si>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</si>
  <si>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</si>
  <si>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</si>
  <si>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</si>
  <si>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</si>
  <si>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</si>
  <si>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</si>
  <si>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</si>
  <si>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</si>
  <si>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</si>
  <si>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</si>
  <si>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</si>
  <si>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</si>
  <si>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</si>
  <si>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</si>
  <si>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</si>
  <si>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</si>
  <si>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</si>
  <si>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</si>
  <si>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</si>
  <si>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</si>
  <si>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</si>
  <si>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</si>
  <si>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</si>
  <si>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</si>
  <si>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</si>
  <si>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</si>
  <si>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</si>
  <si>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</si>
  <si>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</si>
  <si>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</si>
  <si>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</si>
  <si>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</si>
  <si>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</si>
  <si>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</si>
  <si>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</si>
  <si>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</si>
  <si>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</si>
  <si>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</si>
  <si>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</si>
  <si>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</si>
  <si>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</si>
  <si>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</si>
  <si>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</si>
  <si>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</si>
  <si>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</si>
  <si>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</si>
  <si>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</si>
  <si>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</si>
  <si>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</si>
  <si>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</si>
  <si>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</si>
  <si>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</si>
  <si>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</si>
  <si>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</si>
  <si>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</si>
  <si>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</si>
  <si>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</si>
  <si>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</si>
  <si>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</si>
  <si>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</si>
  <si>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</si>
  <si>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</si>
  <si>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</si>
  <si>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</si>
  <si>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</si>
  <si>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</si>
  <si>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</si>
  <si>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</si>
  <si>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</si>
  <si>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</si>
  <si>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</si>
  <si>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</si>
  <si>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</si>
  <si>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</si>
  <si>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</si>
  <si>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</si>
  <si>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</si>
  <si>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</si>
  <si>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</si>
  <si>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</si>
  <si>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</si>
  <si>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</si>
  <si>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</si>
  <si>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</si>
  <si>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</si>
  <si>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</si>
  <si>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</si>
  <si>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</si>
  <si>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</si>
  <si>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</si>
  <si>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</si>
  <si>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</si>
  <si>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</si>
  <si>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</si>
  <si>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</si>
  <si>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</si>
  <si>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</si>
  <si>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</si>
  <si>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</si>
  <si>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</si>
  <si>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</si>
  <si>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</si>
  <si>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</si>
  <si>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</si>
  <si>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</si>
  <si>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</si>
  <si>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</si>
  <si>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</si>
  <si>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</si>
  <si>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</si>
  <si>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</si>
  <si>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</si>
  <si>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</si>
  <si>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</si>
  <si>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</si>
  <si>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</si>
  <si>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</si>
  <si>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</si>
  <si>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</si>
  <si>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</si>
  <si>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</si>
  <si>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</si>
  <si>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</si>
  <si>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</si>
  <si>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</si>
  <si>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</si>
  <si>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</si>
  <si>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</si>
  <si>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</si>
  <si>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</si>
  <si>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</si>
  <si>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</si>
  <si>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</si>
  <si>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</si>
  <si>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</si>
  <si>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</si>
  <si>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</si>
  <si>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</si>
  <si>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</si>
  <si>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</si>
  <si>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</si>
  <si>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</si>
  <si>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</si>
  <si>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</si>
  <si>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</si>
  <si>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</si>
  <si>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</si>
  <si>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</si>
  <si>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</si>
  <si>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</si>
  <si>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</si>
  <si>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</si>
  <si>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</si>
  <si>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</si>
  <si>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</si>
  <si>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</si>
  <si>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</si>
  <si>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</si>
  <si>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</si>
  <si>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</si>
  <si>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</si>
  <si>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</si>
  <si>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</si>
  <si>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</si>
  <si>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</si>
  <si>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</si>
  <si>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</si>
  <si>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</si>
  <si>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</si>
  <si>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</si>
  <si>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</si>
  <si>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</si>
  <si>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</si>
  <si>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</si>
  <si>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</si>
  <si>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</si>
  <si>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</si>
  <si>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</si>
  <si>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</si>
  <si>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</si>
  <si>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</si>
  <si>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</si>
  <si>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</si>
  <si>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</si>
  <si>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</si>
  <si>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</si>
  <si>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</si>
  <si>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</si>
  <si>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</si>
  <si>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</si>
  <si>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</si>
  <si>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</si>
  <si>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</si>
  <si>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</si>
  <si>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</si>
  <si>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</si>
  <si>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</si>
  <si>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</si>
  <si>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</si>
  <si>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</si>
  <si>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</si>
  <si>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</si>
  <si>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</si>
  <si>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</si>
  <si>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</si>
  <si>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</si>
  <si>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</si>
  <si>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</si>
  <si>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</si>
  <si>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</si>
  <si>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</si>
  <si>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</si>
  <si>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</si>
  <si>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</si>
  <si>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</si>
  <si>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</si>
  <si>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</si>
  <si>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</si>
  <si>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</si>
  <si>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</si>
  <si>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</si>
  <si>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</si>
  <si>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</si>
  <si>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</si>
  <si>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</si>
  <si>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</si>
  <si>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</si>
  <si>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</si>
  <si>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</si>
  <si>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</si>
  <si>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</si>
  <si>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</si>
  <si>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</si>
  <si>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</si>
  <si>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</si>
  <si>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</si>
  <si>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</si>
  <si>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</si>
  <si>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</si>
  <si>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</si>
  <si>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</si>
  <si>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</si>
  <si>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</si>
  <si>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</si>
  <si>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</si>
  <si>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</si>
  <si>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</si>
  <si>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</si>
  <si>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</si>
  <si>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</si>
  <si>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</si>
  <si>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</si>
  <si>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</si>
  <si>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</si>
  <si>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</si>
  <si>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</si>
  <si>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</si>
  <si>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</si>
  <si>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</si>
  <si>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</si>
  <si>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</si>
  <si>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</si>
  <si>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</si>
  <si>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</si>
  <si>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</si>
  <si>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</si>
  <si>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</si>
  <si>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</si>
  <si>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</si>
  <si>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</si>
  <si>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</si>
  <si>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</si>
  <si>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</si>
  <si>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</si>
  <si>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</si>
  <si>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</si>
  <si>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</si>
  <si>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</si>
  <si>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</si>
  <si>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</si>
  <si>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</si>
  <si>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</si>
  <si>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</si>
  <si>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</si>
  <si>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</si>
  <si>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</si>
  <si>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</si>
  <si>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</si>
  <si>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</si>
  <si>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</si>
  <si>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</si>
  <si>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</si>
  <si>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</si>
  <si>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</si>
  <si>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</si>
  <si>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</si>
  <si>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</si>
  <si>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</si>
  <si>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</si>
  <si>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</si>
  <si>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</si>
  <si>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</si>
  <si>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</si>
  <si>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</si>
  <si>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</si>
  <si>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</si>
  <si>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</si>
  <si>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</si>
  <si>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</si>
  <si>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</si>
  <si>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</si>
  <si>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</si>
  <si>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</si>
  <si>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</si>
  <si>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</si>
  <si>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</si>
  <si>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</si>
  <si>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</si>
  <si>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</si>
  <si>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</si>
  <si>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</si>
  <si>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</si>
  <si>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</si>
  <si>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</si>
  <si>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</si>
  <si>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</si>
  <si>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</si>
  <si>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</si>
  <si>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</si>
  <si>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</si>
  <si>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</si>
  <si>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</si>
  <si>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</si>
  <si>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</si>
  <si>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</si>
  <si>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</si>
  <si>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</si>
  <si>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</si>
  <si>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</si>
  <si>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</si>
  <si>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</si>
  <si>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</si>
  <si>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</si>
  <si>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</si>
  <si>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</si>
  <si>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</si>
  <si>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</si>
  <si>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</si>
  <si>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</si>
  <si>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</si>
  <si>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</si>
  <si>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</si>
  <si>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</si>
  <si>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</si>
  <si>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</si>
  <si>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</si>
  <si>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</si>
  <si>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</si>
  <si>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</si>
  <si>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</si>
  <si>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</si>
  <si>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</si>
  <si>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</si>
  <si>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</si>
  <si>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</si>
  <si>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</si>
  <si>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</si>
  <si>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</si>
  <si>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</si>
  <si>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</si>
  <si>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</si>
  <si>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</si>
  <si>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</si>
  <si>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</si>
  <si>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</si>
  <si>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</si>
  <si>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</si>
  <si>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</si>
  <si>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</si>
  <si>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</si>
  <si>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</si>
  <si>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</si>
  <si>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</si>
  <si>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</si>
  <si>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</si>
  <si>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</si>
  <si>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</si>
  <si>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</si>
  <si>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</si>
  <si>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</si>
  <si>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</si>
  <si>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</si>
  <si>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</si>
  <si>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</si>
  <si>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</si>
  <si>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</si>
  <si>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</si>
  <si>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</si>
  <si>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</si>
  <si>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</si>
  <si>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</si>
  <si>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</si>
  <si>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</si>
  <si>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</si>
  <si>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</si>
  <si>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</si>
  <si>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</si>
  <si>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</si>
  <si>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</si>
  <si>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</si>
  <si>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</si>
  <si>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</si>
  <si>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</si>
  <si>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</si>
  <si>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</si>
  <si>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</si>
  <si>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</si>
  <si>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</si>
  <si>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</si>
  <si>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</si>
  <si>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</si>
  <si>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</si>
  <si>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</si>
  <si>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</si>
  <si>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</si>
  <si>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</si>
  <si>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</si>
  <si>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</si>
  <si>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</si>
  <si>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</si>
  <si>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</si>
  <si>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</si>
  <si>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</si>
  <si>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</si>
  <si>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</si>
  <si>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</si>
  <si>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</si>
  <si>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</si>
  <si>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</si>
  <si>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</si>
  <si>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</si>
  <si>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</si>
  <si>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</si>
  <si>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</si>
  <si>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</si>
  <si>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</si>
  <si>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</si>
  <si>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</si>
  <si>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</si>
  <si>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</si>
  <si>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</si>
  <si>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</si>
  <si>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</si>
  <si>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</si>
  <si>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</si>
  <si>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</si>
  <si>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</si>
  <si>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</si>
  <si>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</si>
  <si>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</si>
  <si>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</si>
  <si>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</si>
  <si>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</si>
  <si>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</si>
  <si>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</si>
  <si>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</si>
  <si>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</si>
  <si>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</si>
  <si>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</si>
  <si>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</si>
  <si>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</si>
  <si>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</si>
  <si>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</si>
  <si>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</si>
  <si>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</si>
  <si>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</si>
  <si>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</si>
  <si>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</si>
  <si>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</si>
  <si>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</si>
  <si>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</si>
  <si>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</si>
  <si>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</si>
  <si>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</si>
  <si>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</si>
  <si>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</si>
  <si>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</si>
  <si>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</si>
  <si>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</si>
  <si>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</si>
  <si>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</si>
  <si>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</si>
  <si>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</si>
  <si>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</si>
  <si>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</si>
  <si>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</si>
  <si>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</si>
  <si>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</si>
  <si>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</si>
  <si>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</si>
  <si>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</si>
  <si>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</si>
  <si>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</si>
  <si>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</si>
  <si>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</si>
  <si>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</si>
  <si>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</si>
  <si>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</si>
  <si>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</si>
  <si>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</si>
  <si>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</si>
  <si>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</si>
  <si>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</si>
  <si>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</si>
  <si>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</si>
  <si>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</si>
  <si>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</si>
  <si>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</si>
  <si>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</si>
  <si>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</si>
  <si>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</si>
  <si>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</si>
  <si>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</si>
  <si>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</si>
  <si>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</si>
  <si>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</si>
  <si>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</si>
  <si>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</si>
  <si>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</si>
  <si>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</si>
  <si>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</si>
  <si>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</si>
  <si>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</si>
  <si>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</si>
  <si>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</si>
  <si>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</si>
  <si>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</si>
  <si>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</si>
  <si>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</si>
  <si>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</si>
  <si>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</si>
  <si>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</si>
  <si>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</si>
  <si>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</si>
  <si>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</si>
  <si>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</si>
  <si>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</si>
  <si>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</si>
  <si>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</si>
  <si>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</si>
  <si>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</si>
  <si>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</si>
  <si>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</si>
  <si>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</si>
  <si>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</si>
  <si>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</si>
  <si>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</si>
  <si>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</si>
  <si>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</si>
  <si>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</si>
  <si>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</si>
  <si>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</si>
  <si>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</si>
  <si>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</si>
  <si>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</si>
  <si>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</si>
  <si>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</si>
  <si>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</si>
  <si>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</si>
  <si>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</si>
  <si>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</si>
  <si>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</si>
  <si>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</si>
  <si>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</si>
  <si>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</si>
  <si>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</si>
  <si>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</si>
  <si>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</si>
  <si>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</si>
  <si>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</si>
  <si>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</si>
  <si>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</si>
  <si>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</si>
  <si>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</si>
  <si>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</si>
  <si>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</si>
  <si>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</si>
  <si>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</si>
  <si>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</si>
  <si>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</si>
  <si>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</si>
  <si>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</si>
  <si>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</si>
  <si>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</si>
  <si>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</si>
  <si>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</si>
  <si>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</si>
  <si>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</si>
  <si>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</si>
  <si>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</si>
  <si>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</si>
  <si>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</si>
  <si>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</si>
  <si>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</si>
  <si>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</si>
  <si>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</si>
  <si>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</si>
  <si>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</si>
  <si>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</si>
  <si>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</si>
  <si>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</si>
  <si>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</si>
  <si>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</si>
  <si>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</si>
  <si>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</si>
  <si>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</si>
  <si>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</si>
  <si>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</si>
  <si>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</si>
  <si>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</si>
  <si>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</si>
  <si>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</si>
  <si>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</si>
  <si>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</si>
  <si>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</si>
  <si>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</si>
  <si>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</si>
  <si>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</si>
  <si>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</si>
  <si>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</si>
  <si>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</si>
  <si>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</si>
  <si>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</si>
  <si>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</si>
  <si>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</si>
  <si>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</si>
  <si>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</si>
  <si>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</si>
  <si>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</si>
  <si>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</si>
  <si>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</si>
  <si>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</si>
  <si>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</si>
  <si>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</si>
  <si>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</si>
  <si>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</si>
  <si>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</si>
  <si>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</si>
  <si>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</si>
  <si>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</si>
  <si>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</si>
  <si>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</si>
  <si>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</si>
  <si>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</si>
  <si>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</si>
  <si>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</si>
  <si>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</si>
  <si>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</si>
  <si>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</si>
  <si>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</si>
  <si>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</si>
  <si>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</si>
  <si>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</si>
  <si>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</si>
  <si>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</si>
  <si>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</si>
  <si>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</si>
  <si>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</si>
  <si>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</si>
  <si>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</si>
  <si>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</si>
  <si>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</si>
  <si>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</si>
  <si>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</si>
  <si>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</si>
  <si>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</si>
  <si>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</si>
  <si>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</si>
  <si>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</si>
  <si>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</si>
  <si>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</si>
  <si>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</si>
  <si>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</si>
  <si>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</si>
  <si>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</si>
  <si>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</si>
  <si>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</si>
  <si>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</si>
  <si>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</si>
  <si>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</si>
  <si>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</si>
  <si>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</si>
  <si>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</si>
  <si>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</si>
  <si>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</si>
  <si>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</si>
  <si>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</si>
  <si>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</si>
  <si>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</si>
  <si>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</si>
  <si>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</si>
  <si>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</si>
  <si>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</si>
  <si>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</si>
  <si>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</si>
  <si>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</si>
  <si>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</si>
  <si>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</si>
  <si>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</si>
  <si>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</si>
  <si>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</si>
  <si>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</si>
  <si>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</si>
  <si>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</si>
  <si>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</si>
  <si>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</si>
  <si>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</si>
  <si>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</si>
  <si>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</si>
  <si>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</si>
  <si>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</si>
  <si>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</si>
  <si>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</si>
  <si>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</si>
  <si>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</si>
  <si>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</si>
  <si>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</si>
  <si>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</si>
  <si>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</si>
  <si>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</si>
  <si>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</si>
  <si>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</si>
  <si>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</si>
  <si>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</si>
  <si>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</si>
  <si>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</si>
  <si>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</si>
  <si>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</si>
  <si>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</si>
  <si>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</si>
  <si>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</si>
  <si>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</si>
  <si>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</si>
  <si>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</si>
  <si>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</si>
  <si>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</si>
  <si>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</si>
  <si>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</si>
  <si>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</si>
  <si>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</si>
  <si>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</si>
  <si>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</si>
  <si>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</si>
  <si>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</si>
  <si>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</si>
  <si>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</si>
  <si>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</si>
  <si>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</si>
  <si>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</si>
  <si>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</si>
  <si>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</si>
  <si>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</si>
  <si>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</si>
  <si>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</si>
  <si>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</si>
  <si>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</si>
  <si>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</si>
  <si>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</si>
  <si>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</si>
  <si>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</si>
  <si>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</si>
  <si>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</si>
  <si>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</si>
  <si>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</si>
  <si>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</si>
  <si>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</si>
  <si>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</si>
  <si>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</si>
  <si>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</si>
  <si>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</si>
  <si>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</si>
  <si>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</si>
  <si>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</si>
  <si>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</si>
  <si>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</si>
  <si>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</si>
  <si>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</si>
  <si>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</si>
  <si>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</si>
  <si>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</si>
  <si>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</si>
  <si>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</si>
  <si>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</si>
  <si>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</si>
  <si>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</si>
  <si>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</si>
  <si>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</si>
  <si>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</si>
  <si>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</si>
  <si>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</si>
  <si>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</si>
  <si>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</si>
  <si>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</si>
  <si>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</si>
  <si>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</si>
  <si>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</si>
  <si>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</si>
  <si>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</si>
  <si>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</si>
  <si>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</si>
  <si>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</si>
  <si>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</si>
  <si>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</si>
  <si>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</si>
  <si>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</si>
  <si>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</si>
  <si>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</si>
  <si>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</si>
  <si>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</si>
  <si>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</si>
  <si>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</si>
  <si>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</si>
  <si>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</si>
  <si>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</si>
  <si>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</si>
  <si>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</si>
  <si>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</si>
  <si>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</si>
  <si>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</si>
  <si>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</si>
  <si>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</si>
  <si>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</si>
  <si>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</si>
  <si>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</si>
  <si>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</si>
  <si>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</si>
  <si>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</si>
  <si>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</si>
  <si>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</si>
  <si>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</si>
  <si>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</si>
  <si>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</si>
  <si>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</si>
  <si>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</si>
  <si>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</si>
  <si>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</si>
  <si>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</si>
  <si>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</si>
  <si>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</si>
  <si>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</si>
  <si>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</si>
  <si>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</si>
  <si>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</si>
  <si>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</si>
  <si>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</si>
  <si>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</si>
  <si>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</si>
  <si>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</si>
  <si>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</si>
  <si>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</si>
  <si>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</si>
  <si>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</si>
  <si>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</si>
  <si>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</si>
  <si>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</si>
  <si>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</si>
  <si>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</si>
  <si>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</si>
  <si>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</si>
  <si>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</si>
  <si>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</si>
  <si>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</si>
  <si>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</si>
  <si>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</si>
  <si>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</si>
  <si>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</si>
  <si>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</si>
  <si>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</si>
  <si>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</si>
  <si>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</si>
  <si>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</si>
  <si>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</si>
  <si>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</si>
  <si>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</si>
  <si>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</si>
  <si>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</si>
  <si>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</si>
  <si>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</si>
  <si>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</si>
  <si>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</si>
  <si>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</si>
  <si>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</si>
  <si>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</si>
  <si>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</si>
  <si>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</si>
  <si>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</si>
  <si>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</si>
  <si>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</si>
  <si>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</si>
  <si>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</si>
  <si>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</si>
  <si>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</si>
  <si>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</si>
  <si>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</si>
  <si>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</si>
  <si>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</si>
  <si>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</si>
  <si>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</si>
  <si>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</si>
  <si>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</si>
  <si>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</si>
  <si>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</si>
  <si>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</si>
  <si>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</si>
  <si>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</si>
  <si>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</si>
  <si>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</si>
  <si>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</si>
  <si>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</si>
  <si>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</si>
  <si>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</si>
  <si>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</si>
  <si>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</si>
  <si>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</si>
  <si>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</si>
  <si>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</si>
  <si>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</si>
  <si>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</si>
  <si>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</si>
  <si>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</si>
  <si>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</si>
  <si>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</si>
  <si>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</si>
  <si>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</si>
  <si>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</si>
  <si>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</si>
  <si>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</si>
  <si>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</si>
  <si>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</si>
  <si>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</si>
  <si>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</si>
  <si>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</si>
  <si>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</si>
  <si>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</si>
  <si>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</si>
  <si>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</si>
  <si>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</si>
  <si>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</si>
  <si>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</si>
  <si>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</si>
  <si>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</si>
  <si>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</si>
  <si>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</si>
  <si>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</si>
  <si>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</si>
  <si>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</si>
  <si>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</si>
  <si>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</si>
  <si>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</si>
  <si>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</si>
  <si>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</si>
  <si>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</si>
  <si>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</si>
  <si>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</si>
  <si>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</si>
  <si>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</si>
  <si>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</si>
  <si>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</si>
  <si>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</si>
  <si>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</si>
  <si>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</si>
  <si>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</si>
  <si>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</si>
  <si>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</si>
  <si>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</si>
  <si>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</si>
  <si>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</si>
  <si>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</si>
  <si>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</si>
  <si>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</si>
  <si>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</si>
  <si>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</si>
  <si>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</si>
  <si>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</si>
  <si>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</si>
  <si>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</si>
  <si>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</si>
  <si>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</si>
  <si>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</si>
  <si>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</si>
  <si>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</si>
  <si>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</si>
  <si>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</si>
  <si>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</si>
  <si>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</si>
  <si>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</si>
  <si>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</si>
  <si>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</si>
  <si>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</si>
  <si>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</si>
  <si>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</si>
  <si>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</si>
  <si>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</si>
  <si>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</si>
  <si>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</si>
  <si>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</si>
  <si>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</si>
  <si>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</si>
  <si>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</si>
  <si>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</si>
  <si>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</si>
  <si>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</si>
  <si>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</si>
  <si>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</si>
  <si>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</si>
  <si>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</si>
  <si>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</si>
  <si>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</si>
  <si>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</si>
  <si>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</si>
  <si>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</si>
  <si>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</si>
  <si>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</si>
  <si>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</si>
  <si>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</si>
  <si>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</si>
  <si>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</si>
  <si>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</si>
  <si>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</si>
  <si>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</si>
  <si>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</si>
  <si>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</si>
  <si>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</si>
  <si>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</si>
  <si>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</si>
  <si>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</si>
  <si>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</si>
  <si>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</si>
  <si>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</si>
  <si>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</si>
  <si>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</si>
  <si>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</si>
  <si>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</si>
  <si>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</si>
  <si>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</si>
  <si>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</si>
  <si>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</si>
  <si>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</si>
  <si>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</si>
  <si>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</si>
  <si>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</si>
  <si>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</si>
  <si>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</si>
  <si>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</si>
  <si>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</si>
  <si>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</si>
  <si>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</si>
  <si>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</si>
  <si>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</si>
  <si>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</si>
  <si>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</si>
  <si>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</si>
  <si>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</si>
  <si>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</si>
  <si>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</si>
  <si>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</si>
  <si>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</si>
  <si>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</si>
  <si>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</si>
  <si>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</si>
  <si>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</si>
  <si>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</si>
  <si>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</si>
  <si>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</si>
  <si>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</si>
  <si>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</si>
  <si>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</si>
  <si>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</si>
  <si>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</si>
  <si>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</si>
  <si>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</si>
  <si>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</si>
  <si>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</si>
  <si>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</si>
  <si>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</si>
  <si>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</si>
  <si>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</si>
  <si>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</si>
  <si>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</si>
  <si>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</si>
  <si>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</si>
  <si>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</si>
  <si>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</si>
  <si>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</si>
  <si>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</si>
  <si>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</si>
  <si>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</si>
  <si>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</si>
  <si>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</si>
  <si>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</si>
  <si>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</si>
  <si>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</si>
  <si>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</si>
  <si>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</si>
  <si>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</si>
  <si>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</si>
  <si>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</si>
  <si>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</si>
  <si>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</si>
  <si>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</si>
  <si>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</si>
  <si>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</si>
  <si>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</si>
  <si>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</si>
  <si>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</si>
  <si>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</si>
  <si>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</si>
  <si>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</si>
  <si>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</si>
  <si>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</si>
  <si>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</si>
  <si>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</si>
  <si>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</si>
  <si>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</si>
  <si>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</si>
  <si>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</si>
  <si>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</si>
  <si>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</si>
  <si>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</si>
  <si>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</si>
  <si>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</si>
  <si>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</si>
  <si>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</si>
  <si>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</si>
  <si>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</si>
  <si>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</si>
  <si>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</si>
  <si>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</si>
  <si>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</si>
  <si>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</si>
  <si>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</si>
  <si>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</si>
  <si>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</si>
  <si>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</si>
  <si>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</si>
  <si>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</si>
  <si>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</si>
  <si>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</si>
  <si>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</si>
  <si>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</si>
  <si>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</si>
  <si>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</si>
  <si>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</si>
  <si>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</si>
  <si>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</si>
  <si>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</si>
  <si>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</si>
  <si>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</si>
  <si>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</si>
  <si>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</si>
  <si>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</si>
  <si>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</si>
  <si>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</si>
  <si>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</si>
  <si>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</si>
  <si>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</si>
  <si>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</si>
  <si>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</si>
  <si>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</si>
  <si>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</si>
  <si>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</si>
  <si>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</si>
  <si>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</si>
  <si>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</si>
  <si>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</si>
  <si>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</si>
  <si>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</si>
  <si>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</si>
  <si>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</si>
  <si>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</si>
  <si>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</si>
  <si>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</si>
  <si>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</si>
  <si>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</si>
  <si>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</si>
  <si>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</si>
  <si>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</si>
  <si>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</si>
  <si>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</si>
  <si>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</si>
  <si>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</si>
  <si>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</si>
  <si>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</si>
  <si>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</si>
  <si>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</si>
  <si>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</si>
  <si>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</si>
  <si>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</si>
  <si>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</si>
  <si>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</si>
  <si>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</si>
  <si>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</si>
  <si>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</si>
  <si>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</si>
  <si>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</si>
  <si>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</si>
  <si>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</si>
  <si>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</si>
  <si>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</si>
  <si>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</si>
  <si>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</si>
  <si>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</si>
  <si>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</si>
  <si>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</si>
  <si>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</si>
  <si>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</si>
  <si>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</si>
  <si>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</si>
  <si>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</si>
  <si>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</si>
  <si>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</si>
  <si>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</si>
  <si>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</si>
  <si>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</si>
  <si>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</si>
  <si>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</si>
  <si>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</si>
  <si>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</si>
  <si>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</si>
  <si>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</si>
  <si>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</si>
  <si>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</si>
  <si>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</si>
  <si>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</si>
  <si>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</si>
  <si>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</si>
  <si>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</si>
  <si>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</si>
  <si>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</si>
  <si>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</si>
  <si>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</si>
  <si>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</si>
  <si>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</si>
  <si>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</si>
  <si>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</si>
  <si>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</si>
  <si>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</si>
  <si>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</si>
  <si>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</si>
  <si>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</si>
  <si>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</si>
  <si>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</si>
  <si>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</si>
  <si>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</si>
  <si>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</si>
  <si>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</si>
  <si>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</si>
  <si>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</si>
  <si>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</si>
  <si>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</si>
  <si>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</si>
  <si>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</si>
  <si>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</si>
  <si>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</si>
  <si>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</si>
  <si>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</si>
  <si>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</si>
  <si>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</si>
  <si>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</si>
  <si>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</si>
  <si>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</si>
  <si>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</si>
  <si>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</si>
  <si>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</si>
  <si>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</si>
  <si>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</si>
  <si>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</si>
  <si>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</si>
  <si>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</si>
  <si>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</si>
  <si>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</si>
  <si>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</si>
  <si>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</si>
  <si>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</si>
  <si>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</si>
  <si>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</si>
  <si>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</si>
  <si>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</si>
  <si>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</si>
  <si>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</si>
  <si>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</si>
  <si>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</si>
  <si>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</si>
  <si>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</si>
  <si>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</si>
  <si>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</si>
  <si>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</si>
  <si>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</si>
  <si>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</si>
  <si>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</si>
  <si>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</si>
  <si>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</si>
  <si>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</si>
  <si>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</si>
  <si>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</si>
  <si>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</si>
  <si>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</si>
  <si>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</si>
  <si>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</si>
  <si>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</si>
  <si>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</si>
  <si>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</si>
  <si>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</si>
  <si>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</si>
  <si>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</si>
  <si>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</si>
  <si>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</si>
  <si>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</si>
  <si>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</si>
  <si>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</si>
  <si>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</si>
  <si>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</si>
  <si>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</si>
  <si>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</si>
  <si>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</si>
  <si>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</si>
  <si>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</si>
  <si>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</si>
  <si>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</si>
  <si>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</si>
  <si>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</si>
  <si>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</si>
  <si>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</si>
  <si>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</si>
  <si>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</si>
  <si>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</si>
  <si>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</si>
  <si>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</si>
  <si>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</si>
  <si>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</si>
  <si>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</si>
  <si>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</si>
  <si>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</si>
  <si>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</si>
  <si>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</si>
  <si>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</si>
  <si>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</si>
  <si>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</si>
  <si>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</si>
  <si>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</si>
  <si>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</si>
  <si>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</si>
  <si>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</si>
  <si>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</si>
  <si>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</si>
  <si>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</si>
  <si>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</si>
  <si>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</si>
  <si>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</si>
  <si>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</si>
  <si>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</si>
  <si>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</si>
  <si>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</si>
  <si>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</si>
  <si>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</si>
  <si>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</si>
  <si>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</si>
  <si>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</si>
  <si>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</si>
  <si>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</si>
  <si>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</si>
  <si>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</si>
  <si>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</si>
  <si>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</si>
  <si>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</si>
  <si>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</si>
  <si>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</si>
  <si>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</si>
  <si>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</si>
  <si>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</si>
  <si>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</si>
  <si>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</si>
  <si>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</si>
  <si>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</si>
  <si>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</si>
  <si>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</si>
  <si>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</si>
  <si>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</si>
  <si>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</si>
  <si>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</si>
  <si>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</si>
  <si>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</si>
  <si>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</si>
  <si>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</si>
  <si>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</si>
  <si>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</si>
  <si>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</si>
  <si>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</si>
  <si>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</si>
  <si>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</si>
  <si>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</si>
  <si>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</si>
  <si>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</si>
  <si>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</si>
  <si>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</si>
  <si>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</si>
  <si>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</si>
  <si>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</si>
  <si>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</si>
  <si>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</si>
  <si>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</si>
  <si>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</si>
  <si>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</si>
  <si>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</si>
  <si>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</si>
  <si>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</si>
  <si>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</si>
  <si>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</si>
  <si>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</si>
  <si>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</si>
  <si>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</si>
  <si>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</si>
  <si>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</si>
  <si>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</si>
  <si>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</si>
  <si>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</si>
  <si>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</si>
  <si>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</si>
  <si>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</si>
  <si>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</si>
  <si>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</si>
  <si>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</si>
  <si>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</si>
  <si>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</si>
  <si>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</si>
  <si>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</si>
  <si>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</si>
  <si>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</si>
  <si>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</si>
  <si>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</si>
  <si>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</si>
  <si>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</si>
  <si>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</si>
  <si>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</si>
  <si>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</si>
  <si>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</si>
  <si>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</si>
  <si>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</si>
  <si>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</si>
  <si>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</si>
  <si>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</si>
  <si>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</si>
  <si>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</si>
  <si>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</si>
  <si>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</si>
  <si>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</si>
  <si>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</si>
  <si>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</si>
  <si>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</si>
  <si>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</si>
  <si>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</si>
  <si>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</si>
  <si>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</si>
  <si>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</si>
  <si>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</si>
  <si>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</si>
  <si>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</si>
  <si>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</si>
  <si>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</si>
  <si>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</si>
  <si>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</si>
  <si>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</si>
  <si>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</si>
  <si>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</si>
  <si>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</si>
  <si>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</si>
  <si>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</si>
  <si>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</si>
  <si>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</si>
  <si>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</si>
  <si>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</si>
  <si>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</si>
  <si>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</si>
  <si>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</si>
  <si>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</si>
  <si>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</si>
  <si>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</si>
  <si>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</si>
  <si>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</si>
  <si>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</si>
  <si>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</si>
  <si>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</si>
  <si>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</si>
  <si>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</si>
  <si>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</si>
  <si>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</si>
  <si>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</si>
  <si>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</si>
  <si>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</si>
  <si>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</si>
  <si>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</si>
  <si>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</si>
  <si>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</si>
  <si>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</si>
  <si>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</si>
  <si>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</si>
  <si>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</si>
  <si>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</si>
  <si>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</si>
  <si>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</si>
  <si>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</si>
  <si>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</si>
  <si>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</si>
  <si>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</si>
  <si>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</si>
  <si>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</si>
  <si>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</si>
  <si>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</si>
  <si>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</si>
  <si>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</si>
  <si>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</si>
  <si>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</si>
  <si>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</si>
  <si>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</si>
  <si>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</si>
  <si>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</si>
  <si>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</si>
  <si>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</si>
  <si>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</si>
  <si>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</si>
  <si>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</si>
  <si>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</si>
  <si>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</si>
  <si>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</si>
  <si>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</si>
  <si>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</si>
  <si>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</si>
  <si>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</si>
  <si>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</si>
  <si>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</si>
  <si>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</si>
  <si>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</si>
  <si>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</si>
  <si>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</si>
  <si>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</si>
  <si>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</si>
  <si>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</si>
  <si>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</si>
  <si>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</si>
  <si>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</si>
  <si>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</si>
  <si>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</si>
  <si>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</si>
  <si>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</si>
  <si>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</si>
  <si>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</si>
  <si>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</si>
  <si>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</si>
  <si>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</si>
  <si>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</si>
  <si>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</si>
  <si>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</si>
  <si>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</si>
  <si>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</si>
  <si>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</si>
  <si>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</si>
  <si>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</si>
  <si>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</si>
  <si>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</si>
  <si>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</si>
  <si>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</si>
  <si>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</si>
  <si>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</si>
  <si>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</si>
  <si>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</si>
  <si>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</si>
  <si>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</si>
  <si>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</si>
  <si>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</si>
  <si>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</si>
  <si>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</si>
  <si>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</si>
  <si>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</si>
  <si>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</si>
  <si>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</si>
  <si>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</si>
  <si>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</si>
  <si>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</si>
  <si>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</si>
  <si>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</si>
  <si>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</si>
  <si>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</si>
  <si>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</si>
  <si>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</si>
  <si>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</si>
  <si>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</si>
  <si>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</si>
  <si>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</si>
  <si>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</si>
  <si>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</si>
  <si>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</si>
  <si>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</si>
  <si>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</si>
  <si>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</si>
  <si>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</si>
  <si>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</si>
  <si>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</si>
  <si>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</si>
  <si>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</si>
  <si>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</si>
  <si>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</si>
  <si>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</si>
  <si>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</si>
  <si>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</si>
  <si>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</si>
  <si>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</si>
  <si>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</si>
  <si>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</si>
  <si>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</si>
  <si>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</si>
  <si>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</si>
  <si>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</si>
  <si>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</si>
  <si>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</si>
  <si>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</si>
  <si>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</si>
  <si>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</si>
  <si>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</si>
  <si>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</si>
  <si>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</si>
  <si>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</si>
  <si>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</si>
  <si>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</si>
  <si>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</si>
  <si>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</si>
  <si>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</si>
  <si>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</si>
  <si>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</si>
  <si>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</si>
  <si>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</si>
  <si>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</si>
  <si>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</si>
  <si>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</si>
  <si>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</si>
  <si>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</si>
  <si>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</si>
  <si>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</si>
  <si>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</si>
  <si>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</si>
  <si>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</si>
  <si>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</si>
  <si>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</si>
  <si>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</si>
  <si>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</si>
  <si>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</si>
  <si>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</si>
  <si>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</si>
  <si>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</si>
  <si>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</si>
  <si>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</si>
  <si>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</si>
  <si>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</si>
  <si>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</si>
  <si>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</si>
  <si>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</si>
  <si>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</si>
  <si>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</si>
  <si>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</si>
  <si>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</si>
  <si>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</si>
  <si>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</si>
  <si>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</si>
  <si>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</si>
  <si>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</si>
  <si>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</si>
  <si>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</si>
  <si>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</si>
  <si>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</si>
  <si>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</si>
  <si>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</si>
  <si>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</si>
  <si>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</si>
  <si>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</si>
  <si>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</si>
  <si>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</si>
  <si>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</si>
  <si>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</si>
  <si>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</si>
  <si>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</si>
  <si>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</si>
  <si>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</si>
  <si>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</si>
  <si>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</si>
  <si>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</si>
  <si>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</si>
  <si>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</si>
  <si>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</si>
  <si>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</si>
  <si>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</si>
  <si>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</si>
  <si>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</si>
  <si>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</si>
  <si>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</si>
  <si>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</si>
  <si>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</si>
  <si>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</si>
  <si>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</si>
  <si>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</si>
  <si>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</si>
  <si>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</si>
  <si>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</si>
  <si>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</si>
  <si>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</si>
  <si>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</si>
  <si>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</si>
  <si>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</si>
  <si>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</si>
  <si>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</si>
  <si>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</si>
  <si>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</si>
  <si>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</si>
  <si>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</si>
  <si>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</si>
  <si>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</si>
  <si>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</si>
  <si>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</si>
  <si>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</si>
  <si>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</si>
  <si>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</si>
  <si>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</si>
  <si>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</si>
  <si>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</si>
  <si>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</si>
  <si>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</si>
  <si>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</si>
  <si>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</si>
  <si>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</si>
  <si>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</si>
  <si>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</si>
  <si>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</si>
  <si>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</si>
  <si>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</si>
  <si>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</si>
  <si>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</si>
  <si>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</si>
  <si>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</si>
  <si>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</si>
  <si>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</si>
  <si>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</si>
  <si>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</si>
  <si>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</si>
  <si>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</si>
  <si>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</si>
  <si>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</si>
  <si>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</si>
  <si>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</si>
  <si>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</si>
  <si>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</si>
  <si>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</si>
  <si>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</si>
  <si>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</si>
  <si>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</si>
  <si>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</si>
  <si>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</si>
  <si>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</si>
  <si>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</si>
  <si>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</si>
  <si>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</si>
  <si>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</si>
  <si>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</si>
  <si>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</si>
  <si>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</si>
  <si>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</si>
  <si>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</si>
  <si>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</si>
  <si>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</si>
  <si>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</si>
  <si>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</si>
  <si>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</si>
  <si>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</si>
  <si>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</si>
  <si>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</si>
  <si>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</si>
  <si>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</si>
  <si>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</si>
  <si>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</si>
  <si>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</si>
  <si>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</si>
  <si>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</si>
  <si>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</si>
  <si>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</si>
  <si>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</si>
  <si>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</si>
  <si>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</si>
  <si>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</si>
  <si>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</si>
  <si>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</si>
  <si>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</si>
  <si>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</si>
  <si>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</si>
  <si>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</si>
  <si>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</si>
  <si>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</si>
  <si>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</si>
  <si>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</si>
  <si>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</si>
  <si>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</si>
  <si>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</si>
  <si>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</si>
  <si>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</si>
  <si>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</si>
  <si>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</si>
  <si>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</si>
  <si>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</si>
  <si>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</si>
  <si>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</si>
  <si>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</si>
  <si>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</si>
  <si>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</si>
  <si>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</si>
  <si>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</si>
  <si>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</si>
  <si>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</si>
  <si>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</si>
  <si>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</si>
  <si>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</si>
  <si>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</si>
  <si>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</si>
  <si>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</si>
  <si>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</si>
  <si>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</si>
  <si>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</si>
  <si>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</si>
  <si>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</si>
  <si>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</si>
  <si>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</si>
  <si>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</si>
  <si>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</si>
  <si>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</si>
  <si>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</si>
  <si>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</si>
  <si>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</si>
  <si>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</si>
  <si>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</si>
  <si>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</si>
  <si>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</si>
  <si>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</si>
  <si>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</si>
  <si>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</si>
  <si>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</si>
  <si>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</si>
  <si>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</si>
  <si>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</si>
  <si>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</si>
  <si>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</si>
  <si>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</si>
  <si>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</si>
  <si>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</si>
  <si>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</si>
  <si>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</si>
  <si>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</si>
  <si>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</si>
  <si>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</si>
  <si>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</si>
  <si>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</si>
  <si>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</si>
  <si>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</si>
  <si>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</si>
  <si>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</si>
  <si>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</si>
  <si>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</si>
  <si>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</si>
  <si>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</si>
  <si>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</si>
  <si>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</si>
  <si>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</si>
  <si>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</si>
  <si>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</si>
  <si>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</si>
  <si>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</si>
  <si>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</si>
  <si>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</si>
  <si>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</si>
  <si>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</si>
  <si>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</si>
  <si>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</si>
  <si>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</si>
  <si>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</si>
  <si>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</si>
  <si>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</si>
  <si>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</si>
  <si>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</si>
  <si>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</si>
  <si>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</si>
  <si>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</si>
  <si>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</si>
  <si>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</si>
  <si>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</si>
  <si>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</si>
  <si>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</si>
  <si>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</si>
  <si>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</si>
  <si>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</si>
  <si>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</si>
  <si>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</si>
  <si>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</si>
  <si>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</si>
  <si>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</si>
  <si>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</si>
  <si>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</si>
  <si>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</si>
  <si>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</si>
  <si>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</si>
  <si>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</si>
  <si>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</si>
  <si>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</si>
  <si>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</si>
  <si>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</si>
  <si>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</si>
  <si>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</si>
  <si>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</si>
  <si>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</si>
  <si>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</si>
  <si>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</si>
  <si>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</si>
  <si>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</si>
  <si>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</si>
  <si>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</si>
  <si>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</si>
  <si>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</si>
  <si>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</si>
  <si>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</si>
  <si>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</si>
  <si>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</si>
  <si>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</si>
  <si>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</si>
  <si>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</si>
  <si>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</si>
  <si>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</si>
  <si>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</si>
  <si>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</si>
  <si>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</si>
  <si>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</si>
  <si>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</si>
  <si>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</si>
  <si>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</si>
  <si>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</si>
  <si>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</si>
  <si>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</si>
  <si>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</si>
  <si>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</si>
  <si>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</si>
  <si>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</si>
  <si>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</si>
  <si>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</si>
  <si>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</si>
  <si>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</si>
  <si>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</si>
  <si>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</si>
  <si>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</si>
  <si>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</si>
  <si>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</si>
  <si>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</si>
  <si>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</si>
  <si>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</si>
  <si>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</si>
  <si>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</si>
  <si>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</si>
  <si>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</si>
  <si>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</si>
  <si>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</si>
  <si>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</si>
  <si>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</si>
  <si>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</si>
  <si>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</si>
  <si>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</si>
  <si>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</si>
  <si>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</si>
  <si>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</si>
  <si>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</si>
  <si>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</si>
  <si>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</si>
  <si>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</si>
  <si>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</si>
  <si>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</si>
  <si>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</si>
  <si>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</si>
  <si>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</si>
  <si>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</si>
  <si>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</si>
  <si>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</si>
  <si>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</si>
  <si>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</si>
  <si>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</si>
  <si>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</si>
  <si>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</si>
  <si>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</si>
  <si>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</si>
  <si>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</si>
  <si>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</si>
  <si>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</si>
  <si>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</si>
  <si>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</si>
  <si>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</si>
  <si>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</si>
  <si>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</si>
  <si>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</si>
  <si>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</si>
  <si>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</si>
  <si>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</si>
  <si>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</si>
  <si>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</si>
  <si>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</si>
  <si>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</si>
  <si>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</si>
  <si>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</si>
  <si>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</si>
  <si>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</si>
  <si>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</si>
  <si>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</si>
  <si>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</si>
  <si>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</si>
  <si>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</si>
  <si>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</si>
  <si>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</si>
  <si>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</si>
  <si>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</si>
  <si>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</si>
  <si>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</si>
  <si>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</si>
  <si>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</si>
  <si>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</si>
  <si>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</si>
  <si>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</si>
  <si>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</si>
  <si>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</si>
  <si>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</si>
  <si>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</si>
  <si>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</si>
  <si>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</si>
  <si>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</si>
  <si>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</si>
  <si>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</si>
  <si>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</si>
  <si>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</si>
  <si>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</si>
  <si>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</si>
  <si>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</si>
  <si>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</si>
  <si>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</si>
  <si>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</si>
  <si>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</si>
  <si>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</si>
  <si>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</si>
  <si>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</si>
  <si>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</si>
  <si>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</si>
  <si>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</si>
  <si>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</si>
  <si>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</si>
  <si>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</si>
  <si>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</si>
  <si>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</si>
  <si>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</si>
  <si>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</si>
  <si>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</si>
  <si>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</si>
  <si>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</si>
  <si>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</si>
  <si>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</si>
  <si>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</si>
  <si>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</si>
  <si>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</si>
  <si>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</si>
  <si>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</si>
  <si>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</si>
  <si>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</si>
  <si>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</si>
  <si>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</si>
  <si>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</si>
  <si>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</si>
  <si>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</si>
  <si>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</si>
  <si>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</si>
  <si>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</si>
  <si>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</si>
  <si>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</si>
  <si>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</si>
  <si>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</si>
  <si>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</si>
  <si>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</si>
  <si>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</si>
  <si>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</si>
  <si>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</si>
  <si>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</si>
  <si>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</si>
  <si>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</si>
  <si>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</si>
  <si>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</si>
  <si>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</si>
  <si>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</si>
  <si>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</si>
  <si>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</si>
  <si>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</si>
  <si>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</si>
  <si>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</si>
  <si>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</si>
  <si>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</si>
  <si>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</si>
  <si>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</si>
  <si>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</si>
  <si>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</si>
  <si>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</si>
  <si>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</si>
  <si>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</si>
  <si>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</si>
  <si>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</si>
  <si>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</si>
  <si>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</si>
  <si>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</si>
  <si>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</si>
  <si>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</si>
  <si>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</si>
  <si>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</si>
  <si>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</si>
  <si>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</si>
  <si>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</si>
  <si>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</si>
  <si>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</si>
  <si>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</si>
  <si>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</si>
  <si>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</si>
  <si>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</si>
  <si>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</si>
  <si>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</si>
  <si>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</si>
  <si>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</si>
  <si>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</si>
  <si>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</si>
  <si>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</si>
  <si>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</si>
  <si>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</si>
  <si>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</si>
  <si>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</si>
  <si>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</si>
  <si>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</si>
  <si>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</si>
  <si>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</si>
  <si>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</si>
  <si>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</si>
  <si>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</si>
  <si>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</si>
  <si>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</si>
  <si>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</si>
  <si>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</si>
  <si>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</si>
  <si>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</si>
  <si>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</si>
  <si>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</si>
  <si>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</si>
  <si>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</si>
  <si>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</si>
  <si>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</si>
  <si>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</si>
  <si>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</si>
  <si>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</si>
  <si>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</si>
  <si>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</si>
  <si>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</si>
  <si>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</si>
  <si>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</si>
  <si>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</si>
  <si>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</si>
  <si>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</si>
  <si>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</si>
  <si>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</si>
  <si>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</si>
  <si>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</si>
  <si>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</si>
  <si>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</si>
  <si>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</si>
  <si>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</si>
  <si>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</si>
  <si>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</si>
  <si>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</si>
  <si>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</si>
  <si>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</si>
  <si>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</si>
  <si>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</si>
  <si>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</si>
  <si>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</si>
  <si>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</si>
  <si>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</si>
  <si>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</si>
  <si>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</si>
  <si>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</si>
  <si>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</si>
  <si>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</si>
  <si>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</si>
  <si>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</si>
  <si>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</si>
  <si>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</si>
  <si>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</si>
  <si>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</si>
  <si>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</si>
  <si>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</si>
  <si>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</si>
  <si>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</si>
  <si>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</si>
  <si>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</si>
  <si>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</si>
  <si>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</si>
  <si>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</si>
  <si>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</si>
  <si>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</si>
  <si>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</si>
  <si>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</si>
  <si>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</si>
  <si>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</si>
  <si>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</si>
  <si>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</si>
  <si>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</si>
  <si>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</si>
  <si>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</si>
  <si>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</si>
  <si>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</si>
  <si>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</si>
  <si>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</si>
  <si>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</si>
  <si>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</si>
  <si>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</si>
  <si>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</si>
  <si>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</si>
  <si>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</si>
  <si>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</si>
  <si>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</si>
  <si>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</si>
  <si>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</si>
  <si>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</si>
  <si>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</si>
  <si>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</si>
  <si>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</si>
  <si>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</si>
  <si>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</si>
  <si>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</si>
  <si>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</si>
  <si>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</si>
  <si>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</si>
  <si>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</si>
  <si>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</si>
  <si>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</si>
  <si>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</si>
  <si>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</si>
  <si>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</si>
  <si>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</si>
  <si>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</si>
  <si>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</si>
  <si>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</si>
  <si>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</si>
  <si>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</si>
  <si>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</si>
  <si>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</si>
  <si>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</si>
  <si>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</si>
  <si>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</si>
  <si>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</si>
  <si>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</si>
  <si>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</si>
  <si>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</si>
  <si>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</si>
  <si>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</si>
  <si>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</si>
  <si>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</si>
  <si>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</si>
  <si>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</si>
  <si>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</si>
  <si>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</si>
  <si>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</si>
  <si>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</si>
  <si>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</si>
  <si>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</si>
  <si>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</si>
  <si>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</si>
  <si>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</si>
  <si>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</si>
  <si>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</si>
  <si>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</si>
  <si>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</si>
  <si>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</si>
  <si>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</si>
  <si>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</si>
  <si>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</si>
  <si>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</si>
  <si>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</si>
  <si>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</si>
  <si>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</si>
  <si>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</si>
  <si>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</si>
  <si>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</si>
  <si>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</si>
  <si>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</si>
  <si>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</si>
  <si>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</si>
  <si>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</si>
  <si>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</si>
  <si>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</si>
  <si>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</si>
  <si>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</si>
  <si>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</si>
  <si>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</si>
  <si>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</si>
  <si>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</si>
  <si>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</si>
  <si>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</si>
  <si>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</si>
  <si>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</si>
  <si>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</si>
  <si>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</si>
  <si>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</si>
  <si>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</si>
  <si>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</si>
  <si>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</si>
  <si>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</si>
  <si>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</si>
  <si>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</si>
  <si>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</si>
  <si>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</si>
  <si>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</si>
  <si>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</si>
  <si>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</si>
  <si>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</si>
  <si>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</si>
  <si>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</si>
  <si>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</si>
  <si>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</si>
  <si>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</si>
  <si>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</si>
  <si>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</si>
  <si>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</si>
  <si>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</si>
  <si>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</si>
  <si>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</si>
  <si>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</si>
  <si>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</si>
  <si>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</si>
  <si>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</si>
  <si>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</si>
  <si>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</si>
  <si>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</si>
  <si>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</si>
  <si>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</si>
  <si>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</si>
  <si>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</si>
  <si>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</si>
  <si>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</si>
  <si>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</si>
  <si>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</si>
  <si>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</si>
  <si>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</si>
  <si>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</si>
  <si>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</si>
  <si>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</si>
  <si>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</si>
  <si>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</si>
  <si>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</si>
  <si>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</si>
  <si>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</si>
  <si>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</si>
  <si>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</si>
  <si>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</si>
  <si>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</si>
  <si>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</si>
  <si>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</si>
  <si>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</si>
  <si>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</si>
  <si>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</si>
  <si>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</si>
  <si>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</si>
  <si>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</si>
  <si>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</si>
  <si>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</si>
  <si>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</si>
  <si>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</si>
  <si>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</si>
  <si>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</si>
  <si>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</si>
  <si>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</si>
  <si>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</si>
  <si>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</si>
  <si>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</si>
  <si>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</si>
  <si>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</si>
  <si>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</si>
  <si>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</si>
  <si>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</si>
  <si>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</si>
  <si>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</si>
  <si>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</si>
  <si>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</si>
  <si>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</si>
  <si>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</si>
  <si>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</si>
  <si>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</si>
  <si>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</si>
  <si>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</si>
  <si>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</si>
  <si>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</si>
  <si>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</si>
  <si>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</si>
  <si>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</si>
  <si>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</si>
  <si>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</si>
  <si>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</si>
  <si>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</si>
  <si>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</si>
  <si>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</si>
  <si>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</si>
  <si>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</si>
  <si>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</si>
  <si>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</si>
  <si>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</si>
  <si>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</si>
  <si>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</si>
  <si>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</si>
  <si>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</si>
  <si>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</si>
  <si>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</si>
  <si>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</si>
  <si>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</si>
  <si>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</si>
  <si>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</si>
  <si>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</si>
  <si>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</si>
  <si>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</si>
  <si>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</si>
  <si>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</si>
  <si>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</si>
  <si>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</si>
  <si>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</si>
  <si>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</si>
  <si>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</si>
  <si>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</si>
  <si>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</si>
  <si>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</si>
  <si>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</si>
  <si>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</si>
  <si>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</si>
  <si>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</si>
  <si>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</si>
  <si>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</si>
  <si>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</si>
  <si>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</si>
  <si>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</si>
  <si>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</si>
  <si>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</si>
  <si>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</si>
  <si>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</si>
  <si>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</si>
  <si>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</si>
  <si>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</si>
  <si>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</si>
  <si>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</si>
  <si>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</si>
  <si>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</si>
  <si>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</si>
  <si>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</si>
  <si>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</si>
  <si>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</si>
  <si>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</si>
  <si>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</si>
  <si>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</si>
  <si>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</si>
  <si>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</si>
  <si>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</si>
  <si>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</si>
  <si>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</si>
  <si>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</si>
  <si>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</si>
  <si>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</si>
  <si>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</si>
  <si>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</si>
  <si>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</si>
  <si>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</si>
  <si>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</si>
  <si>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</si>
  <si>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</si>
  <si>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</si>
  <si>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</si>
  <si>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</si>
  <si>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</si>
  <si>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</si>
  <si>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</si>
  <si>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</si>
  <si>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</si>
  <si>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</si>
  <si>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</si>
  <si>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</si>
  <si>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</si>
  <si>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</si>
  <si>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</si>
  <si>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</si>
  <si>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</si>
  <si>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</si>
  <si>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</si>
  <si>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</si>
  <si>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</si>
  <si>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</si>
  <si>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</si>
  <si>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</si>
  <si>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</si>
  <si>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</si>
  <si>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</si>
  <si>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</si>
  <si>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</si>
  <si>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</si>
  <si>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</si>
  <si>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</si>
  <si>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</si>
  <si>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</si>
  <si>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</si>
  <si>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</si>
  <si>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</si>
  <si>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</si>
  <si>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</si>
  <si>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</si>
  <si>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</si>
  <si>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</si>
  <si>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</si>
  <si>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</si>
  <si>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</si>
  <si>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</si>
  <si>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</si>
  <si>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</si>
  <si>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</si>
  <si>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</si>
  <si>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</si>
  <si>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</si>
  <si>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</si>
  <si>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</si>
  <si>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</si>
  <si>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</si>
  <si>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</si>
  <si>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</si>
  <si>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</si>
  <si>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</si>
  <si>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</si>
  <si>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</si>
  <si>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</si>
  <si>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</si>
  <si>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</si>
  <si>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</si>
  <si>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</si>
  <si>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</si>
  <si>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</si>
  <si>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</si>
  <si>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</si>
  <si>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</si>
  <si>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</si>
  <si>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</si>
  <si>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</si>
  <si>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</si>
  <si>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</si>
  <si>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</si>
  <si>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</si>
  <si>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</si>
  <si>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</si>
  <si>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</si>
  <si>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</si>
  <si>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</si>
  <si>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</si>
  <si>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</si>
  <si>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</si>
  <si>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</si>
  <si>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</si>
  <si>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</si>
  <si>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</si>
  <si>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</si>
  <si>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</si>
  <si>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</si>
  <si>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</si>
  <si>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</si>
  <si>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</si>
  <si>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</si>
  <si>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</si>
  <si>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</si>
  <si>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</si>
  <si>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</si>
  <si>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</si>
  <si>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</si>
  <si>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</si>
  <si>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</si>
  <si>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</si>
  <si>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</si>
  <si>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</si>
  <si>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</si>
  <si>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</si>
  <si>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</si>
  <si>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</si>
  <si>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</si>
  <si>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</si>
  <si>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</si>
  <si>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</si>
  <si>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</si>
  <si>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</si>
  <si>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</si>
  <si>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</si>
  <si>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</si>
  <si>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</si>
  <si>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</si>
  <si>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</si>
  <si>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</si>
  <si>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</si>
  <si>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</si>
  <si>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</si>
  <si>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</si>
  <si>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</si>
  <si>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</si>
  <si>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</si>
  <si>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</si>
  <si>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</si>
  <si>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</si>
  <si>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</si>
  <si>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</si>
  <si>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</si>
  <si>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</si>
  <si>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</si>
  <si>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</si>
  <si>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</si>
  <si>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</si>
  <si>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</si>
  <si>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</si>
  <si>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</si>
  <si>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</si>
  <si>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</si>
  <si>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</si>
  <si>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</si>
  <si>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</si>
  <si>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</si>
  <si>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</si>
  <si>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</si>
  <si>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</si>
  <si>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</si>
  <si>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</si>
  <si>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</si>
  <si>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</si>
  <si>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</si>
  <si>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</si>
  <si>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</si>
  <si>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</si>
  <si>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</si>
  <si>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</si>
  <si>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</si>
  <si>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</si>
  <si>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</si>
  <si>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</si>
  <si>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</si>
  <si>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</si>
  <si>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</si>
  <si>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</si>
  <si>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</si>
  <si>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</si>
  <si>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</si>
  <si>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</si>
  <si>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</si>
  <si>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</si>
  <si>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</si>
  <si>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</si>
  <si>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</si>
  <si>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</si>
  <si>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</si>
  <si>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</si>
  <si>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</si>
  <si>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</si>
  <si>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</si>
  <si>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</si>
  <si>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</si>
  <si>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</si>
  <si>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</si>
  <si>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</si>
  <si>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</si>
  <si>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</si>
  <si>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</si>
  <si>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</si>
  <si>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</si>
  <si>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</si>
  <si>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</si>
  <si>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</si>
  <si>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</si>
  <si>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</si>
  <si>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</si>
  <si>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</si>
  <si>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</si>
  <si>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</si>
  <si>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</si>
  <si>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</si>
  <si>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</si>
  <si>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</si>
  <si>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</si>
  <si>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</si>
  <si>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</si>
  <si>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</si>
  <si>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</si>
  <si>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</si>
  <si>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</si>
  <si>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</si>
  <si>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</si>
  <si>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</si>
  <si>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</si>
  <si>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</si>
  <si>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</si>
  <si>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</si>
  <si>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</si>
  <si>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</si>
  <si>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</si>
  <si>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</si>
  <si>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</si>
  <si>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</si>
  <si>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</si>
  <si>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</si>
  <si>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</si>
  <si>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</si>
  <si>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</si>
  <si>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</si>
  <si>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</si>
  <si>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</si>
  <si>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</si>
  <si>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</si>
  <si>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</si>
  <si>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</si>
  <si>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</si>
  <si>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</si>
  <si>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</si>
  <si>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</si>
  <si>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</si>
  <si>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</si>
  <si>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</si>
  <si>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</si>
  <si>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</si>
  <si>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</si>
  <si>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</si>
  <si>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</si>
  <si>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</si>
  <si>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</si>
  <si>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</si>
  <si>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</si>
  <si>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</si>
  <si>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</si>
  <si>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</si>
  <si>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</si>
  <si>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</si>
  <si>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</si>
  <si>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</si>
  <si>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</si>
  <si>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</si>
  <si>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</si>
  <si>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</si>
  <si>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</si>
  <si>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</si>
  <si>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</si>
  <si>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</si>
  <si>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</si>
  <si>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</si>
  <si>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</si>
  <si>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</si>
  <si>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</si>
  <si>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</si>
  <si>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</si>
  <si>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</si>
  <si>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</si>
  <si>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</si>
  <si>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</si>
  <si>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</si>
  <si>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</si>
  <si>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</si>
  <si>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</si>
  <si>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</si>
  <si>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</si>
  <si>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</si>
  <si>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</si>
  <si>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</si>
  <si>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</si>
  <si>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</si>
  <si>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</si>
  <si>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</si>
  <si>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</si>
  <si>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</si>
  <si>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</si>
  <si>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</si>
  <si>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</si>
  <si>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</si>
  <si>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</si>
  <si>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</si>
  <si>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</si>
  <si>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</si>
  <si>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</si>
  <si>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</si>
  <si>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</si>
  <si>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</si>
  <si>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</si>
  <si>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</si>
  <si>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</si>
  <si>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</si>
  <si>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</si>
  <si>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</si>
  <si>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</si>
  <si>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</si>
  <si>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</si>
  <si>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</si>
  <si>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</si>
  <si>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</si>
  <si>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</si>
  <si>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</si>
  <si>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</si>
  <si>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</si>
  <si>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</si>
  <si>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</si>
  <si>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</si>
  <si>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</si>
  <si>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</si>
  <si>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</si>
  <si>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</si>
  <si>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</si>
  <si>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</si>
  <si>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</si>
  <si>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</si>
  <si>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</si>
  <si>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</si>
  <si>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</si>
  <si>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</si>
  <si>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</si>
  <si>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</si>
  <si>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</si>
  <si>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</si>
  <si>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</si>
  <si>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</si>
  <si>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</si>
  <si>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</si>
  <si>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</si>
  <si>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</si>
  <si>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</si>
  <si>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</si>
  <si>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</si>
  <si>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</si>
  <si>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</si>
  <si>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</si>
  <si>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</si>
  <si>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</si>
  <si>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</si>
  <si>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</si>
  <si>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</si>
  <si>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</si>
  <si>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</si>
  <si>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</si>
  <si>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</si>
  <si>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</si>
  <si>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</si>
  <si>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</si>
  <si>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</si>
  <si>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</si>
  <si>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</si>
  <si>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</si>
  <si>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</si>
  <si>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</si>
  <si>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</si>
  <si>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</si>
  <si>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</si>
  <si>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</si>
  <si>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</si>
  <si>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</si>
  <si>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</si>
  <si>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</si>
  <si>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</si>
  <si>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</si>
  <si>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</si>
  <si>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</si>
  <si>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</si>
  <si>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</si>
  <si>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</si>
  <si>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</si>
  <si>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</si>
  <si>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</si>
  <si>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</si>
  <si>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</si>
  <si>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</si>
  <si>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</si>
  <si>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</si>
  <si>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</si>
  <si>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</si>
  <si>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</si>
  <si>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</si>
  <si>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</si>
  <si>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</si>
  <si>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</si>
  <si>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</si>
  <si>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</si>
  <si>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</si>
  <si>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</si>
  <si>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</si>
  <si>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</si>
  <si>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</si>
  <si>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</si>
  <si>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</si>
  <si>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</si>
  <si>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</si>
  <si>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</si>
  <si>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</si>
  <si>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</si>
  <si>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</si>
  <si>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</si>
  <si>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</si>
  <si>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</si>
  <si>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</si>
  <si>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</si>
  <si>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</si>
  <si>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</si>
  <si>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</si>
  <si>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</si>
  <si>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</si>
  <si>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</si>
  <si>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</si>
  <si>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</si>
  <si>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</si>
  <si>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</si>
  <si>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</si>
  <si>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</si>
  <si>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</si>
  <si>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</si>
  <si>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</si>
  <si>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</si>
  <si>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</si>
  <si>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</si>
  <si>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</si>
  <si>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</si>
  <si>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</si>
  <si>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</si>
  <si>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</si>
  <si>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</si>
  <si>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</si>
  <si>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</si>
  <si>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</si>
  <si>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</si>
  <si>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</si>
  <si>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</si>
  <si>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</si>
  <si>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</si>
  <si>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</si>
  <si>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</si>
  <si>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</si>
  <si>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</si>
  <si>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</si>
  <si>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</si>
  <si>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</si>
  <si>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</si>
  <si>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</si>
  <si>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</si>
  <si>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</si>
  <si>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</si>
  <si>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</si>
  <si>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</si>
  <si>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</si>
  <si>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</si>
  <si>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</si>
  <si>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</si>
  <si>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</si>
  <si>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</si>
  <si>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</si>
  <si>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</si>
  <si>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</si>
  <si>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</si>
  <si>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</si>
  <si>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</si>
  <si>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</si>
  <si>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</si>
  <si>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</si>
  <si>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</si>
  <si>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</si>
  <si>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</si>
  <si>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</si>
  <si>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</si>
  <si>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</si>
  <si>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</si>
  <si>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</si>
  <si>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</si>
  <si>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</si>
  <si>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</si>
  <si>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</si>
  <si>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</si>
  <si>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</si>
  <si>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</si>
  <si>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</si>
  <si>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</si>
  <si>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</si>
  <si>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</si>
  <si>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</si>
  <si>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</si>
  <si>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</si>
  <si>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</si>
  <si>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</si>
  <si>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</si>
  <si>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</si>
  <si>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</si>
  <si>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</si>
  <si>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</si>
  <si>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</si>
  <si>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</si>
  <si>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</si>
  <si>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</si>
  <si>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</si>
  <si>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</si>
  <si>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</si>
  <si>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</si>
  <si>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</si>
  <si>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</si>
  <si>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</si>
  <si>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</si>
  <si>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</si>
  <si>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</si>
  <si>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</si>
  <si>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</si>
  <si>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</si>
  <si>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</si>
  <si>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</si>
  <si>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</si>
  <si>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</si>
  <si>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</si>
  <si>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</si>
  <si>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</si>
  <si>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</si>
  <si>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</si>
  <si>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</si>
  <si>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</si>
  <si>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</si>
  <si>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</si>
  <si>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</si>
  <si>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</si>
  <si>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</si>
  <si>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</si>
  <si>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</si>
  <si>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</si>
  <si>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</si>
  <si>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</si>
  <si>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</si>
  <si>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</si>
  <si>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</si>
  <si>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</si>
  <si>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</si>
  <si>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</si>
  <si>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</si>
  <si>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</si>
  <si>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</si>
  <si>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</si>
  <si>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</si>
  <si>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</si>
  <si>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</si>
  <si>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</si>
  <si>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</si>
  <si>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</si>
  <si>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</si>
  <si>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</si>
  <si>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</si>
  <si>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</si>
  <si>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</si>
  <si>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</si>
  <si>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</si>
  <si>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</si>
  <si>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</si>
  <si>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</si>
  <si>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</si>
  <si>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</si>
  <si>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</si>
  <si>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</si>
  <si>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</si>
  <si>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</si>
  <si>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</si>
  <si>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</si>
  <si>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</si>
  <si>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</si>
  <si>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</si>
  <si>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</si>
  <si>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</si>
  <si>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</si>
  <si>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</si>
  <si>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</si>
  <si>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</si>
  <si>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</si>
  <si>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</si>
  <si>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</si>
  <si>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</si>
  <si>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</si>
  <si>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</si>
  <si>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</si>
  <si>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</si>
  <si>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</si>
  <si>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</si>
  <si>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</si>
  <si>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</si>
  <si>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</si>
  <si>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</si>
  <si>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</si>
  <si>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</si>
  <si>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</si>
  <si>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</si>
  <si>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</si>
  <si>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</si>
  <si>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</si>
  <si>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</si>
  <si>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</si>
  <si>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</si>
  <si>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</si>
  <si>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</si>
  <si>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</si>
  <si>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</si>
  <si>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</si>
  <si>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</si>
  <si>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</si>
  <si>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</si>
  <si>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</si>
  <si>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</si>
  <si>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</si>
  <si>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</si>
  <si>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</si>
  <si>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</si>
  <si>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</si>
  <si>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</si>
  <si>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</si>
  <si>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</si>
  <si>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</si>
  <si>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</si>
  <si>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</si>
  <si>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</si>
  <si>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</si>
  <si>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</si>
  <si>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</si>
  <si>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</si>
  <si>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</si>
  <si>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</si>
  <si>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</si>
  <si>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</si>
  <si>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</si>
  <si>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</si>
  <si>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</si>
  <si>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</si>
  <si>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</si>
  <si>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</si>
  <si>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</si>
  <si>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</si>
  <si>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</si>
  <si>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</si>
  <si>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</si>
  <si>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</si>
  <si>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</si>
  <si>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</si>
  <si>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</si>
  <si>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</si>
  <si>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</si>
  <si>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</si>
  <si>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</si>
  <si>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</si>
  <si>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</si>
  <si>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</si>
  <si>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</si>
  <si>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</si>
  <si>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</si>
  <si>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</si>
  <si>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</si>
  <si>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</si>
  <si>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</si>
  <si>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</si>
  <si>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</si>
  <si>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</si>
  <si>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</si>
  <si>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</si>
  <si>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</si>
  <si>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</si>
  <si>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</si>
  <si>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</si>
  <si>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</si>
  <si>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</si>
  <si>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</si>
  <si>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</si>
  <si>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</si>
  <si>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</si>
  <si>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</si>
  <si>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</si>
  <si>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</si>
  <si>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</si>
  <si>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</si>
  <si>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</si>
  <si>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</si>
  <si>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</si>
  <si>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</si>
  <si>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</si>
  <si>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</si>
  <si>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</si>
  <si>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</si>
  <si>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</si>
  <si>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</si>
  <si>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</si>
  <si>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</si>
  <si>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</si>
  <si>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</si>
  <si>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</si>
  <si>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</si>
  <si>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</si>
  <si>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</si>
  <si>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</si>
  <si>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</si>
  <si>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</si>
  <si>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</si>
  <si>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</si>
  <si>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</si>
  <si>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</si>
  <si>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</si>
  <si>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</si>
  <si>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</si>
  <si>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</si>
  <si>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</si>
  <si>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</si>
  <si>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</si>
  <si>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</si>
  <si>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</si>
  <si>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</si>
  <si>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</si>
  <si>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</si>
  <si>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</si>
  <si>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</si>
  <si>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</si>
  <si>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</si>
  <si>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</si>
  <si>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</si>
  <si>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</si>
  <si>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</si>
  <si>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</si>
  <si>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</si>
  <si>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</si>
  <si>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</si>
  <si>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</si>
  <si>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</si>
  <si>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</si>
  <si>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</si>
  <si>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</si>
  <si>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</si>
  <si>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</si>
  <si>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</si>
  <si>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</si>
  <si>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</si>
  <si>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</si>
  <si>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</si>
  <si>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</si>
  <si>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</si>
  <si>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</si>
  <si>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</si>
  <si>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</si>
  <si>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</si>
  <si>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</si>
  <si>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</si>
  <si>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</si>
  <si>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</si>
  <si>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</si>
  <si>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</si>
  <si>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</si>
  <si>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</si>
  <si>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</si>
  <si>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</si>
  <si>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</si>
  <si>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</si>
  <si>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</si>
  <si>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</si>
  <si>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</si>
  <si>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</si>
  <si>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</si>
  <si>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</si>
  <si>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</si>
  <si>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</si>
  <si>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</si>
  <si>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</si>
  <si>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</si>
  <si>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</si>
  <si>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</si>
  <si>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</si>
  <si>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</si>
  <si>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</si>
  <si>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</si>
  <si>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</si>
  <si>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</si>
  <si>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</si>
  <si>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</si>
  <si>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</si>
  <si>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</si>
  <si>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</si>
  <si>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</si>
  <si>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</si>
  <si>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</si>
  <si>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</si>
  <si>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</si>
  <si>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</si>
  <si>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</si>
  <si>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</si>
  <si>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</si>
  <si>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</si>
  <si>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</si>
  <si>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</si>
  <si>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</si>
  <si>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</si>
  <si>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</si>
  <si>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</si>
  <si>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</si>
  <si>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</si>
  <si>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</si>
  <si>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</si>
  <si>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</si>
  <si>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</si>
  <si>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</si>
  <si>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</si>
  <si>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</si>
  <si>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</si>
  <si>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</si>
  <si>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</si>
  <si>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</si>
  <si>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</si>
  <si>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</si>
  <si>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</si>
  <si>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</si>
  <si>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</si>
  <si>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</si>
  <si>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</si>
  <si>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</si>
  <si>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</si>
  <si>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</si>
  <si>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</si>
  <si>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</si>
  <si>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</si>
  <si>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</si>
  <si>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</si>
  <si>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</si>
  <si>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</si>
  <si>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</si>
  <si>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</si>
  <si>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</si>
  <si>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</si>
  <si>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</si>
  <si>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</si>
  <si>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</si>
  <si>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</si>
  <si>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</si>
  <si>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</si>
  <si>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</si>
  <si>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</si>
  <si>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</si>
  <si>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</si>
  <si>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</si>
  <si>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</si>
  <si>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</si>
  <si>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</si>
  <si>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</si>
  <si>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</si>
  <si>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</si>
  <si>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</si>
  <si>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</si>
  <si>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</si>
  <si>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</si>
  <si>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</si>
  <si>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</si>
  <si>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</si>
  <si>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</si>
  <si>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</si>
  <si>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</si>
  <si>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</si>
  <si>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</si>
  <si>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</si>
  <si>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</si>
  <si>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</si>
  <si>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</si>
  <si>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</si>
  <si>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</si>
  <si>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</si>
  <si>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</si>
  <si>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</si>
  <si>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</si>
  <si>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</si>
  <si>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</si>
  <si>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</si>
  <si>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</si>
  <si>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</si>
  <si>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</si>
  <si>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</si>
  <si>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</si>
  <si>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</si>
  <si>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</si>
  <si>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</si>
  <si>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</si>
  <si>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</si>
  <si>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</si>
  <si>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</si>
  <si>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</si>
  <si>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</si>
  <si>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</si>
  <si>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</si>
  <si>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</si>
  <si>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</si>
  <si>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</si>
  <si>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</si>
  <si>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</si>
  <si>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</si>
  <si>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</si>
  <si>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</si>
  <si>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</si>
  <si>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</si>
  <si>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</si>
  <si>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</si>
  <si>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</si>
  <si>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</si>
  <si>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</si>
  <si>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</si>
  <si>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</si>
  <si>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</si>
  <si>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</si>
  <si>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</si>
  <si>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</si>
  <si>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</si>
  <si>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</si>
  <si>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</si>
  <si>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</si>
  <si>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</si>
  <si>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</si>
  <si>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</si>
  <si>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</si>
  <si>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</si>
  <si>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</si>
  <si>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</si>
  <si>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</si>
  <si>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</si>
  <si>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</si>
  <si>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</si>
  <si>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</si>
  <si>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</si>
  <si>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</si>
  <si>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</si>
  <si>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</si>
  <si>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</si>
  <si>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</si>
  <si>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</si>
  <si>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</si>
  <si>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</si>
  <si>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</si>
  <si>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</si>
  <si>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</si>
  <si>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</si>
  <si>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</si>
  <si>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</si>
  <si>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</si>
  <si>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</si>
  <si>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</si>
  <si>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</si>
  <si>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</si>
  <si>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</si>
  <si>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</si>
  <si>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</si>
  <si>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</si>
  <si>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</si>
  <si>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</si>
  <si>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</si>
  <si>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</si>
  <si>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</si>
  <si>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</si>
  <si>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</si>
  <si>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</si>
  <si>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</si>
  <si>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</si>
  <si>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</si>
  <si>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</si>
  <si>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</si>
  <si>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</si>
  <si>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</si>
  <si>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</si>
  <si>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</si>
  <si>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</si>
  <si>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</si>
  <si>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</si>
  <si>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</si>
  <si>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</si>
  <si>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</si>
  <si>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</si>
  <si>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</si>
  <si>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</si>
  <si>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</si>
  <si>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</si>
  <si>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</si>
  <si>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</si>
  <si>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</si>
  <si>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</si>
  <si>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</si>
  <si>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</si>
  <si>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</si>
  <si>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</si>
  <si>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</si>
  <si>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</si>
  <si>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</si>
  <si>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</si>
  <si>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</si>
  <si>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</si>
  <si>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</si>
  <si>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</si>
  <si>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</si>
  <si>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</si>
  <si>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</si>
  <si>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</si>
  <si>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</si>
  <si>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</si>
  <si>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</si>
  <si>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</si>
  <si>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</si>
  <si>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</si>
  <si>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</si>
  <si>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</si>
  <si>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</si>
  <si>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</si>
  <si>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</si>
  <si>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</si>
  <si>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</si>
  <si>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</si>
  <si>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</si>
  <si>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</si>
  <si>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</si>
  <si>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</si>
  <si>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</si>
  <si>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</si>
  <si>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</si>
  <si>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</si>
  <si>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</si>
  <si>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</si>
  <si>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</si>
  <si>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</si>
  <si>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</si>
  <si>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</si>
  <si>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</si>
  <si>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</si>
  <si>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</si>
  <si>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</si>
  <si>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</si>
  <si>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</si>
  <si>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</si>
  <si>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</si>
  <si>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</si>
  <si>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</si>
  <si>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</si>
  <si>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</si>
  <si>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</si>
  <si>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</si>
  <si>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</si>
  <si>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</si>
  <si>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</si>
  <si>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</si>
  <si>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</si>
  <si>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</si>
  <si>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</si>
  <si>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</si>
  <si>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</si>
  <si>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</si>
  <si>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</si>
  <si>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</si>
  <si>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</si>
  <si>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</si>
  <si>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</si>
  <si>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</si>
  <si>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</si>
  <si>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</si>
  <si>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</si>
  <si>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</si>
  <si>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</si>
  <si>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</si>
  <si>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</si>
  <si>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</si>
  <si>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</si>
  <si>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</si>
  <si>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</si>
  <si>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</si>
  <si>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</si>
  <si>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</si>
  <si>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</si>
  <si>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</si>
  <si>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</si>
  <si>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</si>
  <si>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</si>
  <si>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</si>
  <si>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</si>
  <si>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</si>
  <si>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</si>
  <si>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</si>
  <si>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</si>
  <si>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</si>
  <si>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</si>
  <si>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</si>
  <si>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</si>
  <si>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</si>
  <si>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</si>
  <si>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</si>
  <si>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</si>
  <si>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</si>
  <si>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</si>
  <si>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</si>
  <si>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</si>
  <si>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</si>
  <si>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</si>
  <si>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</si>
  <si>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</si>
  <si>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</si>
  <si>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</si>
  <si>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</si>
  <si>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</si>
  <si>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</si>
  <si>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</si>
  <si>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</si>
  <si>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</si>
  <si>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</si>
  <si>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</si>
  <si>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</si>
  <si>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</si>
  <si>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</si>
  <si>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</si>
  <si>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</si>
  <si>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</si>
  <si>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</si>
  <si>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</si>
  <si>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</si>
  <si>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</si>
  <si>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</si>
  <si>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</si>
  <si>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</si>
  <si>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</si>
  <si>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</si>
  <si>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</si>
  <si>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</si>
  <si>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</si>
  <si>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</si>
  <si>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</si>
  <si>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</si>
  <si>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</si>
  <si>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</si>
  <si>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</si>
  <si>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</si>
  <si>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</si>
  <si>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</si>
  <si>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</si>
  <si>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</si>
  <si>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</si>
  <si>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</si>
  <si>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</si>
  <si>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</si>
  <si>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</si>
  <si>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</si>
  <si>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</si>
  <si>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</si>
  <si>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</si>
  <si>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</si>
  <si>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</si>
  <si>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</si>
  <si>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</si>
  <si>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</si>
  <si>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</si>
  <si>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</si>
  <si>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</si>
  <si>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</si>
  <si>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</si>
  <si>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</si>
  <si>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</si>
  <si>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</si>
  <si>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</si>
  <si>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</si>
  <si>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</si>
  <si>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</si>
  <si>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</si>
  <si>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</si>
  <si>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</si>
  <si>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</si>
  <si>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</si>
  <si>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</si>
  <si>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</si>
  <si>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</si>
  <si>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</si>
  <si>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</si>
  <si>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</si>
  <si>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</si>
  <si>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</si>
  <si>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</si>
  <si>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</si>
  <si>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</si>
  <si>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</si>
  <si>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</si>
  <si>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</si>
  <si>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</si>
  <si>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</si>
  <si>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</si>
  <si>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</si>
  <si>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</si>
  <si>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</si>
  <si>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</si>
  <si>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</si>
  <si>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</si>
  <si>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</si>
  <si>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</si>
  <si>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</si>
  <si>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</si>
  <si>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</si>
  <si>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</si>
  <si>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</si>
  <si>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</si>
  <si>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</si>
  <si>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</si>
  <si>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</si>
  <si>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</si>
  <si>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</si>
  <si>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</si>
  <si>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</si>
  <si>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</si>
  <si>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</si>
  <si>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</si>
  <si>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</si>
  <si>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</si>
  <si>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</si>
  <si>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</si>
  <si>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</si>
  <si>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</si>
  <si>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</si>
  <si>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</si>
  <si>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</si>
  <si>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</si>
  <si>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</si>
  <si>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</si>
  <si>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</si>
  <si>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</si>
  <si>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</si>
  <si>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</si>
  <si>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</si>
  <si>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</si>
  <si>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</si>
  <si>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</si>
  <si>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</si>
  <si>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</si>
  <si>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</si>
  <si>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</si>
  <si>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</si>
  <si>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</si>
  <si>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</si>
  <si>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</si>
  <si>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</si>
  <si>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</si>
  <si>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</si>
  <si>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</si>
  <si>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</si>
  <si>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</si>
  <si>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</si>
  <si>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</si>
  <si>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</si>
  <si>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</si>
  <si>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</si>
  <si>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</si>
  <si>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</si>
  <si>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</si>
  <si>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</si>
  <si>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</si>
  <si>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</si>
  <si>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</si>
  <si>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</si>
  <si>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</si>
  <si>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</si>
  <si>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</si>
  <si>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</si>
  <si>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</si>
  <si>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</si>
  <si>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</si>
  <si>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</si>
  <si>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</si>
  <si>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</si>
  <si>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</si>
  <si>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</si>
  <si>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</si>
  <si>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</si>
  <si>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</si>
  <si>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</si>
  <si>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</si>
  <si>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</si>
  <si>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</si>
  <si>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</si>
  <si>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</si>
  <si>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</si>
  <si>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</si>
  <si>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</si>
  <si>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</si>
  <si>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</si>
  <si>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</si>
  <si>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</si>
  <si>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</si>
  <si>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</si>
  <si>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</si>
  <si>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</si>
  <si>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</si>
  <si>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</si>
  <si>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</si>
  <si>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</si>
  <si>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</si>
  <si>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</si>
  <si>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</si>
  <si>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</si>
  <si>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</si>
  <si>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</si>
  <si>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</si>
  <si>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</si>
  <si>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</si>
  <si>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</si>
  <si>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</si>
  <si>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</si>
  <si>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</si>
  <si>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</si>
  <si>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</si>
  <si>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</si>
  <si>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</si>
  <si>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</si>
  <si>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</si>
  <si>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</si>
  <si>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</si>
  <si>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</si>
  <si>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</si>
  <si>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</si>
  <si>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</si>
  <si>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</si>
  <si>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</si>
  <si>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</si>
  <si>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</si>
  <si>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</si>
  <si>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</si>
  <si>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</si>
  <si>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</si>
  <si>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</si>
  <si>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</si>
  <si>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</si>
  <si>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</si>
  <si>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</si>
  <si>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</si>
  <si>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</si>
  <si>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</si>
  <si>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</si>
  <si>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</si>
  <si>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</si>
  <si>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</si>
  <si>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</si>
  <si>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</si>
  <si>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</si>
  <si>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</si>
  <si>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</si>
  <si>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</si>
  <si>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</si>
  <si>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</si>
  <si>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</si>
  <si>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</si>
  <si>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</si>
  <si>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</si>
  <si>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</si>
  <si>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</si>
  <si>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</si>
  <si>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</si>
  <si>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</si>
  <si>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</si>
  <si>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</si>
  <si>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</si>
  <si>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</si>
  <si>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</si>
  <si>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</si>
  <si>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</si>
  <si>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</si>
  <si>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</si>
  <si>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</si>
  <si>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</si>
  <si>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</si>
  <si>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</si>
  <si>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</si>
  <si>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</si>
  <si>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</si>
  <si>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</si>
  <si>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</si>
  <si>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</si>
  <si>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</si>
  <si>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</si>
  <si>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</si>
  <si>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</si>
  <si>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</si>
  <si>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</si>
  <si>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</si>
  <si>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</si>
  <si>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</si>
  <si>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</si>
  <si>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</si>
  <si>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</si>
  <si>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</si>
  <si>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</si>
  <si>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</si>
  <si>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</si>
  <si>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</si>
  <si>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</si>
  <si>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</si>
  <si>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</si>
  <si>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</si>
  <si>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</si>
  <si>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</si>
  <si>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</si>
  <si>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</si>
  <si>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</si>
  <si>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</si>
  <si>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</si>
  <si>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</si>
  <si>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</si>
  <si>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</si>
  <si>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</si>
  <si>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</si>
  <si>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</si>
  <si>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</si>
  <si>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</si>
  <si>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</si>
  <si>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</si>
  <si>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</si>
  <si>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</si>
  <si>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</si>
  <si>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</si>
  <si>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</si>
  <si>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</si>
  <si>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</si>
  <si>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</si>
  <si>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</si>
  <si>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</si>
  <si>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</si>
  <si>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</si>
  <si>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</si>
  <si>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</si>
  <si>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</si>
  <si>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</si>
  <si>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</si>
  <si>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</si>
  <si>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</si>
  <si>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</si>
  <si>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</si>
  <si>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</si>
  <si>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</si>
  <si>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</si>
  <si>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</si>
  <si>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</si>
  <si>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</si>
  <si>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</si>
  <si>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</si>
  <si>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</si>
  <si>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</si>
  <si>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</si>
  <si>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</si>
  <si>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</si>
  <si>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</si>
  <si>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</si>
  <si>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</si>
  <si>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</si>
  <si>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</si>
  <si>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</si>
  <si>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</si>
  <si>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</si>
  <si>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</si>
  <si>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</si>
  <si>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</si>
  <si>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</si>
  <si>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</si>
  <si>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</si>
  <si>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</si>
  <si>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</si>
  <si>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</si>
  <si>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</si>
  <si>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</si>
  <si>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</si>
  <si>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</si>
  <si>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</si>
  <si>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</si>
  <si>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</si>
  <si>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</si>
  <si>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</si>
  <si>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</si>
  <si>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</si>
  <si>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</si>
  <si>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</si>
  <si>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</si>
  <si>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</si>
  <si>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</si>
  <si>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</si>
  <si>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</si>
  <si>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</si>
  <si>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</si>
  <si>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</si>
  <si>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</si>
  <si>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</si>
  <si>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</si>
  <si>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</si>
  <si>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</si>
  <si>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</si>
  <si>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</si>
  <si>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</si>
  <si>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</si>
  <si>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</si>
  <si>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</si>
  <si>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</si>
  <si>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</si>
  <si>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</si>
  <si>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</si>
  <si>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</si>
  <si>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</si>
  <si>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</si>
  <si>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</si>
  <si>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</si>
  <si>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</si>
  <si>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</si>
  <si>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</si>
  <si>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</si>
  <si>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</si>
  <si>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</si>
  <si>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</si>
  <si>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</si>
  <si>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</si>
  <si>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</si>
  <si>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</si>
  <si>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</si>
  <si>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</si>
  <si>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</si>
  <si>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</si>
  <si>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</si>
  <si>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</si>
  <si>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</si>
  <si>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</si>
  <si>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</si>
  <si>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</si>
  <si>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</si>
  <si>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</si>
  <si>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</si>
  <si>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</si>
  <si>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</si>
  <si>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</si>
  <si>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</si>
  <si>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</si>
  <si>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</si>
  <si>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</si>
  <si>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</si>
  <si>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</si>
  <si>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</si>
  <si>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</si>
  <si>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</si>
  <si>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</si>
  <si>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</si>
  <si>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</si>
  <si>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</si>
  <si>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</si>
  <si>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</si>
  <si>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</si>
  <si>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</si>
  <si>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</si>
  <si>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</si>
  <si>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</si>
  <si>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</si>
  <si>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</si>
  <si>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</si>
  <si>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</si>
  <si>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</si>
  <si>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</si>
  <si>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</si>
  <si>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</si>
  <si>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</si>
  <si>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</si>
  <si>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</si>
  <si>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</si>
  <si>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</si>
  <si>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</si>
  <si>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</si>
  <si>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</si>
  <si>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</si>
  <si>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</si>
  <si>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</si>
  <si>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</si>
  <si>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</si>
  <si>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</si>
  <si>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</si>
  <si>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</si>
  <si>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</si>
  <si>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</si>
  <si>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</si>
  <si>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</si>
  <si>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</si>
  <si>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</si>
  <si>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</si>
  <si>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</si>
  <si>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</si>
  <si>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</si>
  <si>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</si>
  <si>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</si>
  <si>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</si>
  <si>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</si>
  <si>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</si>
  <si>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</si>
  <si>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</si>
  <si>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</si>
  <si>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</si>
  <si>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</si>
  <si>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</si>
  <si>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</si>
  <si>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</si>
  <si>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</si>
  <si>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</si>
  <si>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</si>
  <si>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</si>
  <si>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</si>
  <si>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</si>
  <si>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</si>
  <si>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</si>
  <si>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</si>
  <si>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</si>
  <si>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</si>
  <si>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</si>
  <si>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</si>
  <si>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</si>
  <si>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</si>
  <si>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</si>
  <si>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</si>
  <si>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</si>
  <si>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</si>
  <si>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</si>
  <si>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</si>
  <si>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</si>
  <si>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</si>
  <si>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</si>
  <si>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</si>
  <si>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</si>
  <si>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</si>
  <si>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</si>
  <si>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</si>
  <si>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</si>
  <si>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</si>
  <si>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</si>
  <si>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</si>
  <si>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</si>
  <si>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</si>
  <si>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</si>
  <si>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</si>
  <si>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</si>
  <si>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</si>
  <si>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</si>
  <si>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</si>
  <si>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</si>
  <si>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</si>
  <si>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</si>
  <si>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</si>
  <si>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</si>
  <si>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</si>
  <si>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</si>
  <si>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</si>
  <si>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</si>
  <si>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</si>
  <si>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</si>
  <si>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</si>
  <si>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</si>
  <si>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</si>
  <si>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</si>
  <si>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</si>
  <si>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</si>
  <si>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</si>
  <si>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</si>
  <si>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</si>
  <si>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</si>
  <si>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</si>
  <si>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</si>
  <si>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</si>
  <si>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</si>
  <si>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</si>
  <si>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</si>
  <si>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</si>
  <si>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</si>
  <si>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</si>
  <si>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</si>
  <si>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</si>
  <si>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</si>
  <si>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</si>
  <si>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</si>
  <si>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</si>
  <si>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</si>
  <si>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</si>
  <si>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</si>
  <si>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</si>
  <si>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</si>
  <si>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</si>
  <si>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</si>
  <si>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</si>
  <si>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</si>
  <si>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</si>
  <si>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</si>
  <si>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</si>
  <si>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</si>
  <si>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</si>
  <si>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</si>
  <si>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</si>
  <si>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</si>
  <si>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</si>
  <si>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</si>
  <si>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</si>
  <si>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</si>
  <si>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</si>
  <si>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</si>
  <si>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</si>
  <si>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</si>
  <si>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</si>
  <si>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</si>
  <si>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</si>
  <si>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</si>
  <si>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</si>
  <si>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</si>
  <si>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</si>
  <si>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</si>
  <si>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</si>
  <si>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</si>
  <si>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</si>
  <si>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</si>
  <si>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</si>
  <si>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</si>
  <si>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</si>
  <si>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</si>
  <si>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</si>
  <si>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</si>
  <si>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</si>
  <si>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</si>
  <si>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</si>
  <si>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</si>
  <si>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</si>
  <si>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</si>
  <si>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</si>
  <si>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</si>
  <si>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</si>
  <si>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</si>
  <si>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</si>
  <si>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</si>
  <si>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</si>
  <si>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</si>
  <si>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</si>
  <si>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</si>
  <si>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</si>
  <si>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</si>
  <si>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</si>
  <si>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</si>
  <si>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</si>
  <si>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</si>
  <si>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</si>
  <si>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</si>
  <si>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</si>
  <si>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</si>
  <si>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</si>
  <si>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</si>
  <si>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</si>
  <si>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</si>
  <si>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</si>
  <si>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</si>
  <si>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</si>
  <si>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</si>
  <si>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</si>
  <si>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</si>
  <si>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</si>
  <si>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</si>
  <si>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</si>
  <si>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</si>
  <si>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</si>
  <si>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</si>
  <si>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</si>
  <si>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</si>
  <si>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</si>
  <si>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</si>
  <si>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</si>
  <si>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</si>
  <si>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</si>
  <si>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</si>
  <si>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</si>
  <si>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</si>
  <si>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</si>
  <si>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</si>
  <si>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</si>
  <si>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</si>
  <si>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</si>
  <si>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</si>
  <si>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</si>
  <si>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</si>
  <si>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</si>
  <si>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</si>
  <si>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</si>
  <si>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</si>
  <si>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</si>
  <si>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</si>
  <si>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</si>
  <si>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</si>
  <si>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</si>
  <si>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</si>
  <si>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</si>
  <si>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</si>
  <si>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</si>
  <si>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</si>
  <si>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</si>
  <si>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</si>
  <si>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</si>
  <si>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</si>
  <si>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</si>
  <si>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</si>
  <si>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</si>
  <si>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</si>
  <si>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</si>
  <si>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</si>
  <si>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</si>
  <si>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</si>
  <si>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</si>
  <si>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</si>
  <si>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</si>
  <si>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</si>
  <si>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</si>
  <si>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</si>
  <si>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</si>
  <si>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</si>
  <si>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</si>
  <si>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</si>
  <si>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</si>
  <si>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</si>
  <si>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</si>
  <si>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</si>
  <si>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</si>
  <si>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</si>
  <si>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</si>
  <si>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</si>
  <si>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</si>
  <si>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</si>
  <si>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</si>
  <si>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</si>
  <si>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</si>
  <si>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</si>
  <si>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</si>
  <si>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</si>
  <si>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</si>
  <si>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</si>
  <si>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</si>
  <si>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</si>
  <si>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</si>
  <si>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</si>
  <si>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</si>
  <si>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</si>
  <si>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</si>
  <si>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</si>
  <si>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</si>
  <si>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</si>
  <si>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</si>
  <si>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</si>
  <si>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</si>
  <si>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</si>
  <si>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</si>
  <si>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</si>
  <si>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</si>
  <si>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</si>
  <si>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</si>
  <si>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</si>
  <si>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</si>
  <si>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</si>
  <si>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</si>
  <si>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</si>
  <si>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</si>
  <si>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</si>
  <si>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</si>
  <si>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</si>
  <si>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</si>
  <si>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</si>
  <si>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</si>
  <si>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</si>
  <si>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</si>
  <si>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</si>
  <si>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</si>
  <si>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</si>
  <si>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</si>
  <si>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</si>
  <si>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</si>
  <si>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</si>
  <si>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</si>
  <si>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</si>
  <si>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</si>
  <si>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</si>
  <si>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</si>
  <si>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</si>
  <si>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</si>
  <si>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</si>
  <si>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</si>
  <si>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</si>
  <si>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</si>
  <si>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</si>
  <si>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</si>
  <si>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</si>
  <si>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</si>
  <si>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</si>
  <si>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</si>
  <si>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</si>
  <si>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</si>
  <si>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</si>
  <si>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</si>
  <si>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</si>
  <si>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</si>
  <si>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</si>
  <si>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</si>
  <si>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</si>
  <si>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</si>
  <si>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</si>
  <si>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</si>
  <si>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</si>
  <si>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</si>
  <si>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</si>
  <si>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</si>
  <si>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</si>
  <si>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</si>
  <si>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</si>
  <si>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</si>
  <si>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</si>
  <si>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</si>
  <si>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</si>
  <si>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</si>
  <si>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</si>
  <si>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</si>
  <si>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</si>
  <si>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</si>
  <si>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</si>
  <si>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</si>
  <si>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</si>
  <si>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</si>
  <si>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</si>
  <si>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</si>
  <si>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</si>
  <si>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</si>
  <si>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</si>
  <si>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</si>
  <si>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</si>
  <si>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</si>
  <si>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</si>
  <si>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</si>
  <si>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</si>
  <si>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</si>
  <si>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</si>
  <si>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</si>
  <si>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</si>
  <si>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</si>
  <si>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</si>
  <si>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</si>
  <si>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</si>
  <si>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</si>
  <si>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</si>
  <si>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</si>
  <si>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</si>
  <si>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</si>
  <si>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</si>
  <si>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</si>
  <si>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</si>
  <si>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</si>
  <si>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</si>
  <si>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</si>
  <si>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</si>
  <si>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</si>
  <si>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</si>
  <si>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</si>
  <si>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</si>
  <si>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</si>
  <si>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</si>
  <si>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</si>
  <si>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</si>
  <si>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</si>
  <si>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</si>
  <si>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</si>
  <si>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</si>
  <si>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</si>
  <si>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</si>
  <si>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</si>
  <si>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</si>
  <si>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</si>
  <si>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</si>
  <si>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</si>
  <si>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</si>
  <si>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</si>
  <si>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</si>
  <si>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</si>
  <si>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</si>
  <si>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</si>
  <si>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</si>
  <si>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</si>
  <si>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</si>
  <si>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</si>
  <si>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</si>
  <si>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</si>
  <si>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</si>
  <si>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</si>
  <si>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</si>
  <si>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</si>
  <si>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</si>
  <si>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</si>
  <si>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</si>
  <si>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</si>
  <si>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</si>
  <si>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</si>
  <si>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</si>
  <si>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</si>
  <si>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</si>
  <si>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</si>
  <si>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</si>
  <si>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</si>
  <si>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</si>
  <si>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</si>
  <si>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</si>
  <si>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</si>
  <si>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</si>
  <si>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</si>
  <si>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</si>
  <si>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</si>
  <si>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</si>
  <si>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</si>
  <si>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</si>
  <si>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</si>
  <si>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</si>
  <si>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</si>
  <si>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</si>
  <si>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</si>
  <si>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</si>
  <si>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</si>
  <si>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</si>
  <si>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</si>
  <si>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</si>
  <si>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</si>
  <si>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</si>
  <si>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</si>
  <si>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</si>
  <si>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</si>
  <si>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</si>
  <si>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</si>
  <si>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</si>
  <si>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</si>
  <si>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</si>
  <si>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</si>
  <si>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</si>
  <si>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</si>
  <si>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</si>
  <si>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</si>
  <si>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</si>
  <si>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</si>
  <si>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</si>
  <si>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</si>
  <si>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</si>
  <si>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</si>
  <si>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</si>
  <si>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</si>
  <si>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</si>
  <si>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</si>
  <si>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</si>
  <si>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</si>
  <si>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</si>
  <si>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</si>
  <si>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</si>
  <si>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</si>
  <si>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</si>
  <si>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</si>
  <si>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</si>
  <si>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</si>
  <si>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</si>
  <si>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</si>
  <si>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</si>
  <si>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</si>
  <si>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</si>
  <si>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</si>
  <si>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</si>
  <si>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</si>
  <si>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</si>
  <si>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</si>
  <si>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</si>
  <si>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</si>
  <si>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</si>
  <si>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</si>
  <si>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</si>
  <si>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</si>
  <si>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</si>
  <si>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</si>
  <si>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</si>
  <si>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</si>
  <si>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</si>
  <si>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</si>
  <si>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</si>
  <si>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</si>
  <si>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</si>
  <si>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</si>
  <si>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</si>
  <si>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</si>
  <si>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</si>
  <si>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</si>
  <si>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</si>
  <si>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</si>
  <si>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</si>
  <si>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</si>
  <si>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</si>
  <si>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</si>
  <si>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</si>
  <si>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</si>
  <si>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</si>
  <si>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</si>
  <si>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</si>
  <si>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</si>
  <si>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</si>
  <si>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</si>
  <si>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</si>
  <si>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</si>
  <si>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</si>
  <si>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</si>
  <si>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</si>
  <si>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</si>
  <si>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</si>
  <si>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</si>
  <si>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</si>
  <si>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</si>
  <si>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PCM-20251105-00001155</t>
  </si>
  <si>
    <t xml:space="preserve">Minor </t>
  </si>
  <si>
    <t xml:space="preserve">team on the way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</si>
</sst>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22"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304.04000405092665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0.58531655092519941</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45966.988429976853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45966.988429976853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45966.988429976853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45966.988429976853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45966.988429976853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45966.988429976853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45966.988429976853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45966.988429976853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45966.988429976853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45966.988429976853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45966.988429976853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45966.988429976853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45966.988429976853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45966.988429976853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45966.988429976853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45966.988429976853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45966.988429976853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45966.988429976853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45966.988429976853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45966.988429976853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45966.988429976853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45966.988429976853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45966.988429976853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45966.988429976853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45966.988429976853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45966.988429976853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45966.988429976853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45966.988429976853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45966.988429976853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45966.988429976853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45966.988429976853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45966.988429976853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45966.988429976853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45966.988429976853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45966.988429976853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45966.988429976853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45966.988429976853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45966.988429976853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45966.988429976853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45966.988429976853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45966.988429976853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45966.988429976853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45966.988429976853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45966.988429976853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45966.988429976853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45966.988429976853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45966.988429976853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45966.988429976853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45966.988429976853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45966.988429976853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45966.988429976853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45966.988429976853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45966.988429976853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45966.988429976853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45966.988429976853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45966.988429976853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45966.988429976853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45966.988429976853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45966.988429976853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45966.988429976853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45966.988429976853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45966.988429976853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45966.988429976853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45966.988429976853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45966.988429976853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45966.988429976853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45966.988429976853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45966.988429976853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45966.988429976853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45966.988429976853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45966.988429976853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45966.988429976853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45966.988429976853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45966.988429976853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45966.988429976853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45966.988429976853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45966.988429976853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45966.988429976853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45966.988429976853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45966.988429976853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45966.988429976853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45966.988429976853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45966.988429976853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45966.988429976853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45966.988429976853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45966.988429976853</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45966.988429976853</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2E5D79BB-9722-4776-8F05-9AD7E2C5785E}"/>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141.98859201389132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8.2463466435219743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45966.988429976853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45966.988429976853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45966.988429976853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45966.988429976853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45966.988429976853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45966.988429976853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45966.988429976853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45966.988429976853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45966.988429976853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45966.988429976853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45966.988429976853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45966.988429976853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45966.988429976853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45966.988429976853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45966.988429976853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45966.988429976853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45966.988429976853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45966.988429976853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45966.988429976853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45966.988429976853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45966.988429976853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45966.988429976853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45966.988429976853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45966.988429976853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45966.988429976853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45966.988429976853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45966.988429976853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45966.988429976853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45966.988429976853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45966.988429976853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45966.988429976853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45966.988429976853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45966.988429976853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45966.988429976853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45966.988429976853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45966.988429976853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45966.988429976853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45966.988429976853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45966.988429976853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45966.988429976853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45966.988429976853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45966.988429976853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45966.988429976853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45966.988429976853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45966.988429976853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45966.988429976853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45966.988429976853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45966.988429976853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45966.988429976853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45966.988429976853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45966.988429976853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45966.988429976853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45966.988429976853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45966.988429976853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45966.988429976853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45966.988429976853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45966.988429976853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45966.988429976853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45966.988429976853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45966.988429976853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45966.988429976853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45966.988429976853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45966.988429976853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45966.988429976853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45966.988429976853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45966.988429976853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45966.988429976853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45966.988429976853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45966.988429976853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45966.988429976853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45966.988429976853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45966.988429976853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45966.988429976853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45966.988429976853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45966.988429976853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45966.988429976853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45966.988429976853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45966.988429976853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45966.988429976853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45966.988429976853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45966.988429976853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45966.988429976853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45966.988429976853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45966.988429976853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45966.988429976853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45966.988429976853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45966.988429976853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45966.988429976853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45966.988429976853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45966.988429976853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45966.988429976853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45966.988429976853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45966.988429976853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45966.988429976853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45966.988429976853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45966.988429976853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45966.988429976853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45966.988429976853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45966.988429976853</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t="s">
        <v>24964</v>
      </c>
      <c r="E2" s="18"/>
      <c r="F2" s="20"/>
      <c r="G2" s="21">
        <f t="shared" ref="G2:G25" ca="1" si="0">IFERROR(NOW()-F2,"-")</f>
        <v>45966.988429976853</v>
      </c>
      <c r="H2" s="22"/>
      <c r="I2" s="19" t="str">
        <f>IFERROR(VLOOKUP(D2,DB!A:F,6,0),"")</f>
        <v>SCECO</v>
      </c>
      <c r="J2" s="18" t="str">
        <f>IFERROR(VLOOKUP(D2,DB!A:G,7,0),"")</f>
        <v>Weak</v>
      </c>
      <c r="K2" s="46"/>
      <c r="L2" s="23" t="str">
        <f>IFERROR(VLOOKUP(D2,DB!A:I,9,0),"")</f>
        <v>Latis</v>
      </c>
    </row>
    <row r="3" spans="1:13" ht="15" customHeight="1">
      <c r="A3" s="19"/>
      <c r="B3" s="62" t="str">
        <f>IFERROR(VLOOKUP(D3,DB!A:K,11,0),"")</f>
        <v/>
      </c>
      <c r="C3" s="18"/>
      <c r="D3" s="18"/>
      <c r="E3" s="18"/>
      <c r="F3" s="20"/>
      <c r="G3" s="21">
        <f t="shared" ca="1" si="0"/>
        <v>45966.988429976853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45966.988429976853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45966.988429976853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45966.988429976853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45966.988429976853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45966.988429976853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45966.988429976853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45966.988429976853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45966.988429976853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45966.988429976853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45966.988429976853</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45966.988429976853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45966.988429976853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45966.988429976853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45966.988429976853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45966.988429976853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45966.988429976853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45966.988429976853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45966.988429976853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45966.988429976853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45966.988429976853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45966.988429976853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45966.988429976853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45966.988429976853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45966.988429976853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45966.988429976853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45966.988429976853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45966.988429976853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45966.988429976853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45966.988429976853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45966.988429976853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45966.988429976853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45966.988429976853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45966.988429976853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45966.988429976853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45966.988429976853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45966.988429976853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45966.988429976853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45966.988429976853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45966.988429976853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45966.988429976853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45966.988429976853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45966.988429976853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45966.988429976853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45966.988429976853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45966.988429976853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45966.988429976853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45966.988429976853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45966.988429976853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45966.988429976853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45966.988429976853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45966.988429976853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45966.988429976853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45966.988429976853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45966.988429976853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45966.988429976853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45966.988429976853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45966.988429976853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45966.988429976853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45966.988429976853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45966.988429976853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45966.988429976853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45966.988429976853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45966.988429976853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45966.988429976853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45966.988429976853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45966.988429976853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45966.988429976853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45966.988429976853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45966.988429976853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45966.988429976853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45966.988429976853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45966.988429976853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45966.988429976853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45966.988429976853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45966.988429976853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45966.988429976853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45966.988429976853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45966.988429976853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45966.988429976853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45966.988429976853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45966.988429976853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45966.988429976853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45966.988429976853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45966.988429976853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45966.988429976853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45966.988429976853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45966.988429976853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45966.988429976853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45966.988429976853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45966.988429976853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45966.988429976853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45966.988429976853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45966.988429976853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45966.988429976853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45966.988429976853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45966.988429976853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45966.988429976853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45966.988429976853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45966.988429976853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45966.988429976853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45966.988429976853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45966.988429976853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45966.988429976853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45966.988429976853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45966.988429976853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45966.988429976853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45966.988429976853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45966.988429976853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45966.988429976853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45966.988429976853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45966.988429976853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45966.988429976853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45966.988429976853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45966.988429976853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45966.988429976853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45966.988429976853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45966.988429976853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45966.988429976853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45966.988429976853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45966.988429976853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45966.988429976853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45966.988429976853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45966.988429976853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45966.988429976853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45966.988429976853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45966.988429976853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45966.988429976853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45966.988429976853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45966.988429976853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45966.988429976853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45966.988429976853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45966.988429976853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45966.988429976853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45966.988429976853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45966.988429976853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45966.988429976853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45966.988429976853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45966.988429976853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45966.988429976853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45966.988429976853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45966.988429976853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45966.988429976853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45966.988429976853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45966.988429976853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45966.988429976853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45966.988429976853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45966.988429976853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45966.988429976853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45966.988429976853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45966.988429976853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45966.988429976853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45966.988429976853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45966.988429976853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45966.988429976853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45966.988429976853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45966.988429976853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45966.988429976853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45966.988429976853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45966.988429976853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45966.988429976853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45966.988429976853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45966.988429976853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45966.988429976853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45966.988429976853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45966.988429976853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45966.988429976853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45966.988429976853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45966.988429976853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45966.988429976853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45966.988429976853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45966.988429976853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45966.988429976853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45966.988429976853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45966.988429976853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45966.988429976853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45966.988429976853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45966.988429976853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45966.988429976853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45966.988429976853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45966.988429976853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45966.988429976853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45966.988429976853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45966.988429976853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45966.988429976853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45966.988429976853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45966.988429976853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45966.988429976853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45966.988429976853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45966.988429976853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45966.988429976853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45966.988429976853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45966.988429976853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45966.988429976853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45966.988429976853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45966.988429976853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45966.988429976853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45966.988429976853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45966.988429976853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45966.988429976853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45966.988429976853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45966.988429976853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45966.988429976853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45966.988429976853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45966.988429976853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45966.988429976853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45966.988429976853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45966.988429976853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45966.988429976853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45966.988429976853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45966.988429976853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45966.988429976853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45966.988429976853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45966.988429976853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45966.988429976853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45966.988429976853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45966.988429976853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45966.988429976853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45966.988429976853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45966.988429976853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45966.988429976853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45966.988429976853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45966.988429976853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45966.988429976853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45966.988429976853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45966.988429976853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45966.988429976853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45966.988429976853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45966.988429976853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45966.988429976853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45966.988429976853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45966.988429976853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45966.988429976853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45966.988429976853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45966.988429976853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45966.988429976853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45966.988429976853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45966.988429976853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45966.988429976853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45966.988429976853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45966.988429976853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45966.988429976853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45966.988429976853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45966.988429976853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45966.988429976853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45966.988429976853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45966.988429976853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45966.988429976853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45966.988429976853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45966.988429976853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45966.988429976853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45966.988429976853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45966.988429976853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45966.988429976853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45966.988429976853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45966.988429976853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45966.988429976853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45966.988429976853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45966.988429976853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45966.988429976853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45966.988429976853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45966.988429976853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45966.988429976853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45966.988429976853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45966.988429976853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45966.988429976853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45966.988429976853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45966.988429976853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45966.988429976853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45966.988429976853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45966.988429976853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45966.988429976853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45966.988429976853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45966.988429976853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45966.988429976853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45966.988429976853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45966.988429976853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45966.988429976853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45966.988429976853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45966.988429976853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45966.988429976853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45966.988429976853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45966.988429976853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45966.988429976853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45966.988429976853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45966.988429976853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45966.988429976853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45966.988429976853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45966.988429976853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45966.988429976853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45966.988429976853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45966.988429976853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45966.988429976853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45966.988429976853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45966.988429976853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45966.988429976853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45966.988429976853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45966.988429976853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45966.988429976853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45966.988429976853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45966.988429976853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45966.988429976853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45966.988429976853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45966.988429976853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45966.988429976853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45966.988429976853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45966.988429976853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45966.988429976853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45966.988429976853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45966.988429976853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45966.988429976853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45966.988429976853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45966.988429976853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45966.988429976853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45966.988429976853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45966.988429976853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45966.988429976853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45966.988429976853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45966.988429976853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45966.988429976853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45966.988429976853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45966.988429976853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45966.988429976853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45966.988429976853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45966.988429976853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45966.988429976853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45966.988429976853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45966.988429976853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45966.988429976853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45966.988429976853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45966.988429976853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45966.988429976853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45966.988429976853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45966.988429976853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45966.988429976853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45966.988429976853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45966.988429976853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45966.988429976853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45966.988429976853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45966.988429976853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45966.988429976853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45966.988429976853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45966.988429976853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45966.988429976853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45966.988429976853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45966.988429976853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45966.988429976853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45966.988429976853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45966.988429976853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45966.988429976853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45966.988429976853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45966.988429976853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45966.988429976853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45966.988429976853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45966.988429976853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45966.988429976853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45966.988429976853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45966.988429976853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45966.988429976853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45966.988429976853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45966.988429976853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45966.988429976853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45966.988429976853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45966.988429976853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45966.988429976853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45966.988429976853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45966.988429976853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45966.988429976853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45966.988429976853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45966.988429976853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45966.988429976853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45966.988429976853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45966.988429976853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45966.988429976853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45966.988429976853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45966.988429976853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45966.988429976853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45966.988429976853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45966.988429976853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45966.988429976853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45966.988429976853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45966.988429976853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45966.988429976853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45966.988429976853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45966.988429976853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45966.988429976853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45966.988429976853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45966.988429976853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45966.988429976853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45966.988429976853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45966.988429976853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45966.988429976853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45966.988429976853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45966.988429976853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45966.988429976853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45966.988429976853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45966.988429976853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45966.988429976853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45966.988429976853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45966.988429976853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45966.988429976853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45966.988429976853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45966.988429976853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45966.988429976853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45966.988429976853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45966.988429976853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45966.988429976853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45966.988429976853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45966.988429976853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45966.988429976853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45966.988429976853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45966.988429976853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45966.988429976853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45966.988429976853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45966.988429976853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45966.988429976853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45966.988429976853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45966.988429976853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45966.988429976853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45966.988429976853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45966.988429976853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45966.988429976853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45966.988429976853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45966.988429976853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45966.988429976853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45966.988429976853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45966.988429976853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45966.988429976853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45966.988429976853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45966.988429976853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45966.988429976853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45966.988429976853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45966.988429976853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45966.988429976853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45966.988429976853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45966.988429976853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45966.988429976853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45966.988429976853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45966.988429976853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45966.988429976853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45966.988429976853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45966.988429976853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45966.988429976853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45966.988429976853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45966.988429976853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45966.988429976853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45966.988429976853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45966.988429976853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45966.988429976853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45966.988429976853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45966.988429976853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45966.988429976853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45966.988429976853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45966.988429976853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45966.988429976853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45966.988429976853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45966.988429976853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45966.988429976853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45966.988429976853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45966.988429976853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45966.988429976853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45966.988429976853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45966.988429976853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45966.988429976853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45966.988429976853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45966.988429976853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45966.988429976853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45966.988429976853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45966.988429976853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45966.988429976853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45966.988429976853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45966.988429976853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45966.988429976853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45966.988429976853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45966.988429976853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45966.988429976853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45966.988429976853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45966.988429976853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45966.988429976853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45966.988429976853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45966.988429976853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45966.988429976853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45966.988429976853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45966.988429976853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45966.988429976853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45966.988429976853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45966.988429976853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45966.988429976853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45966.988429976853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45966.988429976853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45966.988429976853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45966.988429976853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45966.988429976853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45966.988429976853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45966.988429976853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45966.988429976853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45966.988429976853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45966.988429976853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45966.988429976853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45966.988429976853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45966.988429976853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45966.988429976853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45966.988429976853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45966.988429976853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45966.988429976853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45966.988429976853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45966.988429976853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45966.988429976853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45966.988429976853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45966.988429976853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45966.988429976853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45966.988429976853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45966.988429976853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45966.988429976853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45966.988429976853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45966.988429976853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45966.988429976853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45966.988429976853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45966.988429976853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45966.988429976853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45966.988429976853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45966.988429976853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45966.988429976853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45966.988429976853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45966.988429976853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45966.988429976853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45966.988429976853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45966.988429976853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45966.988429976853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45966.988429976853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45966.988429976853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45966.988429976853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45966.988429976853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45966.988429976853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45966.988429976853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45966.988429976853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45966.988429976853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45966.988429976853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45966.988429976853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45966.988429976853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45966.988429976853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45966.988429976853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45966.988429976853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45966.988429976853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45966.988429976853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45966.988429976853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45966.988429976853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45966.988429976853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45966.988429976853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45966.988429976853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45966.988429976853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45966.988429976853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45966.988429976853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45966.988429976853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45966.988429976853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45966.988429976853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45966.988429976853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45966.988429976853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45966.988429976853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45966.988429976853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45966.988429976853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45966.988429976853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45966.988429976853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45966.988429976853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45966.988429976853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45966.988429976853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45966.988429976853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45966.988429976853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45966.988429976853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45966.988429976853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45966.988429976853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45966.988429976853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45966.988429976853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45966.988429976853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45966.988429976853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45966.988429976853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45966.988429976853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45966.988429976853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45966.988429976853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45966.988429976853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45966.988429976853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45966.988429976853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45966.988429976853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45966.988429976853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45966.988429976853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45966.988429976853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45966.988429976853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45966.988429976853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45966.988429976853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45966.988429976853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45966.988429976853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45966.988429976853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45966.988429976853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45966.988429976853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45966.988429976853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45966.988429976853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45966.988429976853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45966.988429976853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45966.988429976853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45966.988429976853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45966.988429976853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45966.988429976853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45966.988429976853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45966.988429976853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45966.988429976853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45966.988429976853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45966.988429976853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45966.988429976853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45966.988429976853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45966.988429976853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45966.988429976853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45966.988429976853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45966.988429976853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45966.988429976853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45966.988429976853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45966.988429976853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45966.988429976853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45966.988429976853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45966.988429976853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45966.988429976853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45966.988429976853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45966.988429976853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45966.988429976853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45966.988429976853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45966.988429976853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45966.988429976853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45966.988429976853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45966.988429976853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45966.988429976853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45966.988429976853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45966.988429976853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45966.988429976853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45966.988429976853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45966.988429976853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45966.988429976853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45966.988429976853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45966.988429976853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45966.988429976853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45966.988429976853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45966.988429976853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45966.988429976853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45966.988429976853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45966.988429976853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45966.988429976853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45966.988429976853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45966.988429976853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45966.988429976853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45966.988429976853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45966.988429976853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45966.988429976853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45966.988429976853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45966.988429976853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45966.988429976853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45966.988429976853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45966.988429976853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45966.988429976853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45966.988429976853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45966.988429976853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45966.988429976853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45966.988429976853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45966.988429976853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45966.988429976853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45966.988429976853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45966.988429976853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45966.988429976853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45966.988429976853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45966.988429976853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45966.988429976853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45966.988429976853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45966.988429976853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45966.988429976853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45966.988429976853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45966.988429976853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45966.988429976853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45966.988429976853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45966.988429976853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45966.988429976853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45966.988429976853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45966.988429976853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45966.988429976853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45966.988429976853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45966.988429976853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45966.988429976853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45966.988429976853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45966.988429976853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45966.988429976853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45966.988429976853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45966.988429976853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45966.988429976853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45966.988429976853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45966.988429976853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45966.988429976853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45966.988429976853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45966.988429976853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45966.988429976853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45966.988429976853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45966.988429976853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45966.988429976853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45966.988429976853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45966.988429976853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45966.988429976853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45966.988429976853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45966.988429976853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45966.988429976853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45966.988429976853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45966.988429976853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45966.988429976853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45966.988429976853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45966.988429976853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45966.988429976853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45966.988429976853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45966.988429976853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45966.988429976853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45966.988429976853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45966.988429976853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45966.988429976853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45966.988429976853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45966.988429976853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45966.988429976853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45966.988429976853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45966.988429976853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45966.988429976853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45966.988429976853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45966.988429976853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45966.988429976853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45966.988429976853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45966.988429976853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45966.988429976853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45966.988429976853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45966.988429976853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45966.988429976853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45966.988429976853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45966.988429976853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45966.988429976853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45966.988429976853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45966.988429976853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45966.988429976853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45966.988429976853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45966.988429976853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45966.988429976853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45966.988429976853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45966.988429976853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45966.988429976853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45966.988429976853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45966.988429976853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45966.988429976853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45966.988429976853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45966.988429976853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45966.988429976853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45966.988429976853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45966.988429976853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45966.988429976853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45966.988429976853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45966.988429976853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45966.988429976853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45966.988429976853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45966.988429976853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45966.988429976853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45966.988429976853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45966.988429976853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45966.988429976853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45966.988429976853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45966.988429976853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45966.988429976853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45966.988429976853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45966.988429976853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45966.988429976853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45966.988429976853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45966.988429976853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45966.988429976853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45966.988429976853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45966.988429976853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45966.988429976853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45966.988429976853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45966.988429976853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45966.988429976853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45966.988429976853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45966.988429976853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45966.988429976853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45966.988429976853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45966.988429976853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45966.988429976853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45966.988429976853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45966.988429976853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45966.988429976853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45966.988429976853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45966.988429976853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45966.988429976853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45966.988429976853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45966.988429976853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45966.988429976853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45966.988429976853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45966.988429976853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45966.988429976853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45966.988429976853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45966.988429976853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45966.988429976853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45966.988429976853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45966.988429976853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45966.988429976853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45966.988429976853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45966.988429976853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45966.988429976853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45966.988429976853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45966.988429976853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45966.988429976853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45966.988429976853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45966.988429976853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45966.988429976853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45966.988429976853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45966.988429976853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45966.988429976853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45966.988429976853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45966.988429976853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45966.988429976853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45966.988429976853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45966.988429976853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45966.988429976853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45966.988429976853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45966.988429976853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45966.988429976853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45966.988429976853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45966.988429976853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45966.988429976853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45966.988429976853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45966.988429976853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45966.988429976853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45966.988429976853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45966.988429976853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45966.988429976853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45966.988429976853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45966.988429976853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45966.988429976853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45966.988429976853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45966.988429976853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45966.988429976853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45966.988429976853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45966.988429976853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45966.988429976853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45966.988429976853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45966.988429976853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45966.988429976853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45966.988429976853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45966.988429976853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45966.988429976853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45966.988429976853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45966.988429976853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45966.988429976853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45966.988429976853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45966.988429976853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45966.988429976853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45966.988429976853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45966.988429976853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45966.988429976853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45966.988429976853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45966.988429976853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45966.988429976853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45966.988429976853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45966.988429976853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45966.988429976853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45966.988429976853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45966.988429976853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45966.988429976853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45966.988429976853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45966.988429976853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45966.988429976853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45966.988429976853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45966.988429976853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45966.988429976853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45966.988429976853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45966.988429976853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45966.988429976853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45966.988429976853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45966.988429976853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45966.988429976853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45966.988429976853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45966.988429976853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45966.988429976853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45966.988429976853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45966.988429976853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45966.988429976853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45966.988429976853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45966.988429976853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45966.988429976853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45966.988429976853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45966.988429976853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45966.988429976853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45966.988429976853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45966.988429976853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45966.988429976853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45966.988429976853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45966.988429976853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45966.988429976853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45966.988429976853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45966.988429976853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45966.988429976853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45966.988429976853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45966.988429976853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45966.988429976853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45966.988429976853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45966.988429976853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45966.988429976853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45966.988429976853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45966.988429976853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45966.988429976853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45966.988429976853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45966.988429976853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45966.988429976853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45966.988429976853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45966.988429976853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45966.988429976853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45966.988429976853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45966.988429976853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45966.988429976853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45966.988429976853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45966.988429976853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45966.988429976853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45966.988429976853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45966.988429976853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45966.988429976853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45966.988429976853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45966.988429976853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45966.988429976853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45966.988429976853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45966.988429976853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45966.988429976853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45966.988429976853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45966.988429976853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45966.988429976853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45966.988429976853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45966.988429976853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45966.988429976853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45966.988429976853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45966.988429976853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45966.988429976853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45966.988429976853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45966.988429976853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45966.988429976853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45966.988429976853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45966.988429976853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45966.988429976853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45966.988429976853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45966.988429976853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45966.988429976853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45966.988429976853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45966.988429976853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45966.988429976853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45966.988429976853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45966.988429976853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45966.988429976853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45966.988429976853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45966.988429976853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45966.988429976853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45966.988429976853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45966.988429976853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45966.988429976853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45966.988429976853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45966.988429976853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45966.988429976853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45966.988429976853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45966.988429976853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45966.988429976853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45966.988429976853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45966.988429976853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45966.988429976853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45966.988429976853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45966.988429976853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45966.988429976853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45966.988429976853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45966.988429976853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45966.988429976853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45966.988429976853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45966.988429976853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45966.988429976853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45966.988429976853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45966.988429976853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45966.988429976853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45966.988429976853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45966.988429976853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45966.988429976853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45966.988429976853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45966.988429976853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45966.988429976853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45966.988429976853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45966.988429976853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45966.988429976853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45966.988429976853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45966.988429976853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45966.988429976853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45966.988429976853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45966.988429976853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45966.988429976853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45966.988429976853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45966.988429976853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45966.988429976853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45966.988429976853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45966.988429976853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45966.988429976853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45966.988429976853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45966.988429976853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45966.988429976853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45966.988429976853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45966.988429976853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45966.988429976853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45966.988429976853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45966.988429976853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45966.988429976853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45966.988429976853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45966.988429976853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45966.988429976853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45966.988429976853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45966.988429976853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45966.988429976853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45966.988429976853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45966.988429976853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45966.988429976853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45966.988429976853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45966.988429976853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45966.988429976853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45966.988429976853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45966.988429976853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45966.988429976853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45966.988429976853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45966.988429976853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45966.988429976853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45966.988429976853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45966.988429976853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45966.988429976853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45966.988429976853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45966.988429976853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45966.988429976853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45966.988429976853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45966.988429976853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45966.988429976853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45966.988429976853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45966.988429976853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45966.988429976853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45966.988429976853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45966.988429976853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45966.988429976853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45966.988429976853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45966.988429976853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45966.988429976853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45966.988429976853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45966.988429976853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45966.988429976853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45966.988429976853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45966.988429976853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45966.988429976853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45966.988429976853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45966.988429976853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45966.988429976853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45966.988429976853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45966.988429976853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45966.988429976853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45966.988429976853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45966.988429976853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45966.988429976853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45966.988429976853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45966.988429976853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45966.988429976853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45966.988429976853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263.50771238425659</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0.20493460648140172</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6.4818865743291099E-2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45966.988429976853</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45966.988429976853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45966.988429976853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45966.988429976853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45966.988429976853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45966.988429976853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45966.988429976853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45966.988429976853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45966.988429976853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45966.988429976853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45966.988429976853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45966.988429976853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45966.988429976853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45966.988429976853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45966.988429976853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45966.988429976853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45966.988429976853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45966.988429976853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45966.988429976853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45966.988429976853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45966.988429976853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45966.988429976853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45966.988429976853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45966.988429976853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45966.988429976853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45966.988429976853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45966.988429976853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45966.988429976853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45966.988429976853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45966.988429976853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45966.988429976853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45966.988429976853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45966.988429976853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45966.988429976853</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45966.988429976853</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75.156369791664474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40.799552662036149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18.327318865740381</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3.6010995368997101E-2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45966.988429976853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45966.988429976853</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45966.988429976853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45966.988429976853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45966.988429976853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45966.988429976853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45966.988429976853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45966.988429976853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45966.988429976853</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45966.988429976853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45966.988429976853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45966.988429976853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45966.988429976853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45966.988429976853</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45966.988429976853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45966.988429976853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45966.988429976853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45966.988429976853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45966.988429976853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45966.988429976853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45966.988429976853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45966.988429976853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45966.988429976853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45966.988429976853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45966.988429976853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45966.988429976853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45966.988429976853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45966.988429976853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45966.988429976853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45966.988429976853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45966.988429976853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45966.988429976853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45966.988429976853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45966.988429976853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45966.988429976853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45966.988429976853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45966.988429976853</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45966.988429976853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45966.988429976853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45966.988429976853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45966.988429976853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45966.988429976853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45966.988429976853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45966.988429976853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45966.988429976853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45966.988429976853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45966.988429976853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45966.988429976853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45966.988429976853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45966.988429976853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45966.988429976853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45966.988429976853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45966.988429976853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45966.988429976853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45966.988429976853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45966.988429976853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45966.988429976853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45966.988429976853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45966.988429976853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45966.988429976853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45966.988429976853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45966.988429976853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45966.988429976853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45966.988429976853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45966.988429976853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45966.988429976853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45966.988429976853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45966.988429976853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45966.988429976853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45966.988429976853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45966.988429976853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45966.988429976853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45966.988429976853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45966.988429976853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45966.988429976853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45966.988429976853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45966.988429976853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45966.988429976853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45966.988429976853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45966.988429976853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45966.988429976853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45966.988429976853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45966.988429976853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45966.988429976853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45966.988429976853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45966.988429976853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45966.988429976853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45966.988429976853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45966.988429976853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45966.988429976853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45966.988429976853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45966.988429976853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45966.988429976853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45966.988429976853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45966.988429976853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45966.988429976853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45966.988429976853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45966.988429976853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45966.988429976853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45966.988429976853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45966.988429976853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45966.988429976853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45966.988429976853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45966.988429976853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45966.988429976853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45966.988429976853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45966.988429976853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45966.988429976853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45966.988429976853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45966.988429976853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45966.988429976853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45966.988429976853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45966.988429976853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45966.988429976853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45966.988429976853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45966.988429976853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45966.988429976853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45966.988429976853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45966.988429976853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45966.988429976853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45966.988429976853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45966.988429976853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45966.988429976853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45966.988429976853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45966.988429976853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45966.988429976853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45966.988429976853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45966.988429976853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45966.988429976853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45966.988429976853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45966.988429976853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45966.988429976853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45966.988429976853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45966.988429976853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45966.988429976853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45966.988429976853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45966.988429976853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45966.988429976853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45966.988429976853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45966.988429976853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45966.988429976853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45966.988429976853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45966.988429976853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45966.988429976853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45966.988429976853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45966.988429976853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45966.988429976853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45966.988429976853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45966.988429976853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45966.988429976853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45966.988429976853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45966.988429976853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45966.988429976853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45966.988429976853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45966.988429976853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45966.988429976853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45966.988429976853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45966.988429976853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45966.988429976853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45966.988429976853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45966.988429976853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45966.988429976853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45966.988429976853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45966.988429976853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45966.988429976853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45966.988429976853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45966.988429976853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45966.988429976853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45966.988429976853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45966.988429976853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45966.988429976853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45966.988429976853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45966.988429976853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45966.988429976853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45966.988429976853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45966.988429976853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45966.988429976853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45966.988429976853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45966.988429976853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45966.988429976853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45966.988429976853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45966.988429976853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45966.988429976853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45966.988429976853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45966.988429976853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45966.988429976853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45966.988429976853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45966.988429976853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45966.988429976853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45966.988429976853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45966.988429976853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45966.988429976853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45966.988429976853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45966.988429976853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45966.988429976853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45966.988429976853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45966.988429976853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45966.988429976853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45966.988429976853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45966.988429976853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45966.988429976853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45966.988429976853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45966.988429976853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45966.988429976853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45966.988429976853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45966.988429976853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45966.988429976853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45966.988429976853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45966.988429976853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45966.988429976853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45966.988429976853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45966.988429976853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45966.988429976853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45966.988429976853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45966.988429976853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45966.988429976853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45966.988429976853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45966.988429976853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45966.988429976853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45966.988429976853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45966.988429976853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45966.988429976853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45966.988429976853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45966.988429976853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45966.988429976853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45966.988429976853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45966.988429976853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45966.988429976853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45966.988429976853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45966.988429976853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45966.988429976853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45966.988429976853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45966.988429976853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45966.988429976853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45966.988429976853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45966.988429976853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45966.988429976853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45966.988429976853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45966.988429976853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45966.988429976853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45966.988429976853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45966.988429976853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45966.988429976853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45966.988429976853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45966.988429976853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45966.988429976853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45966.988429976853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45966.988429976853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45966.988429976853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45966.988429976853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45966.988429976853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45966.988429976853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45966.988429976853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45966.988429976853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45966.988429976853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45966.988429976853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45966.988429976853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45966.988429976853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45966.988429976853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45966.988429976853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45966.988429976853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45966.988429976853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45966.988429976853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45966.988429976853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45966.988429976853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45966.988429976853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45966.988429976853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45966.988429976853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45966.988429976853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45966.988429976853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45966.988429976853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45966.988429976853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45966.988429976853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45966.988429976853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45966.988429976853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45966.988429976853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45966.988429976853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45966.988429976853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45966.988429976853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45966.988429976853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45966.988429976853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45966.988429976853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45966.988429976853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45966.988429976853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45966.988429976853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45966.988429976853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45966.988429976853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45966.988429976853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45966.988429976853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45966.988429976853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45966.988429976853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45966.988429976853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45966.988429976853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45966.988429976853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45966.988429976853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45966.988429976853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45966.988429976853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45966.988429976853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45966.988429976853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45966.988429976853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45966.988429976853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45966.988429976853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45966.988429976853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45966.988429976853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45966.988429976853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45966.988429976853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45966.988429976853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45966.988429976853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45966.988429976853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45966.988429976853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45966.988429976853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45966.988429976853</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H3" sqref="H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1" t="str">
        <f>IFERROR(VLOOKUP(D2,DB!A:K,11,0),"")</f>
        <v>R6</v>
      </c>
      <c r="C2" s="168">
        <v>1</v>
      </c>
      <c r="D2" s="171" t="s">
        <v>31093</v>
      </c>
      <c r="E2" s="171" t="s">
        <v>39125</v>
      </c>
      <c r="F2" s="176">
        <v>45966.541851851849</v>
      </c>
      <c r="G2" s="115">
        <f ca="1">IFERROR(NOW()-F2,"-")</f>
        <v>0.44657812500372529</v>
      </c>
      <c r="H2" s="176">
        <v>45966.851145833331</v>
      </c>
      <c r="I2" s="171" t="str">
        <f>IFERROR(VLOOKUP(D2,DB!A:F,6,0),"")</f>
        <v>SCECO</v>
      </c>
      <c r="J2" s="102" t="str">
        <f>IFERROR(VLOOKUP(D2,DB!A:G,7,0),"")</f>
        <v>Vandalized</v>
      </c>
      <c r="K2" s="169" t="s">
        <v>39126</v>
      </c>
      <c r="L2" s="173" t="str">
        <f>IFERROR(VLOOKUP(D2,DB!A:I,9,0),"")</f>
        <v>Latis</v>
      </c>
    </row>
    <row r="3" spans="1:16383" ht="31.5" customHeight="1">
      <c r="A3" s="170"/>
      <c r="B3" s="171" t="str">
        <f>IFERROR(VLOOKUP(D3,DB!A:K,11,0),"")</f>
        <v/>
      </c>
      <c r="C3" s="168"/>
      <c r="D3" s="171"/>
      <c r="E3" s="171"/>
      <c r="F3" s="172"/>
      <c r="G3" s="115">
        <f t="shared" ref="G3:G18" ca="1" si="0">IFERROR(NOW()-F3,"-")</f>
        <v>45966.988429976853</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45966.988429976853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45966.988429976853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45966.988429976853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45966.988429976853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45966.988429976853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45966.988429976853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45966.988429976853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45966.988429976853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45966.988429976853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45966.988429976853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45966.988429976853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45966.988429976853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45966.988429976853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45966.988429976853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45966.988429976853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45966.988429976853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45966.988429976853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45966.988429976853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45966.988429976853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45966.988429976853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45966.988429976853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45966.988429976853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45966.988429976853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45966.988429976853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45966.988429976853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45966.988429976853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45966.988429976853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45966.988429976853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45966.988429976853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45966.988429976853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45966.988429976853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45966.988429976853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45966.988429976853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45966.988429976853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45966.988429976853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2025-11-05T20:45:22Z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