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530" documentId="120_S{2AC9BD13-BADA-5192-A53E-5A8FF88502F6}" xr6:coauthVersionLast="47" xr6:coauthVersionMax="47" xr10:uidLastSave="{2AFC90E7-1D45-40BB-B31F-9B6766E9E66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<sst xmlns="http://schemas.openxmlformats.org/spreadsheetml/2006/main" count="180285" uniqueCount="39127">
  <si>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</si>
  <si>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</si>
  <si>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</si>
  <si>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</si>
  <si>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</si>
  <si>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</si>
  <si>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</si>
  <si>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</si>
  <si>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</si>
  <si>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</si>
  <si>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</si>
  <si>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</si>
  <si>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</si>
  <si>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</si>
  <si>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</si>
  <si>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</si>
  <si>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</si>
  <si>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</si>
  <si>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</si>
  <si>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</si>
  <si>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</si>
  <si>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</si>
  <si>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</si>
  <si>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</si>
  <si>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</si>
  <si>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</si>
  <si>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</si>
  <si>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</si>
  <si>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</si>
  <si>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</si>
  <si>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</si>
  <si>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</si>
  <si>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</si>
  <si>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</si>
  <si>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</si>
  <si>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</si>
  <si>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</si>
  <si>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</si>
  <si>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</si>
  <si>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</si>
  <si>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</si>
  <si>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</si>
  <si>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</si>
  <si>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</si>
  <si>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</si>
  <si>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</si>
  <si>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</si>
  <si>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</si>
  <si>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</si>
  <si>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</si>
  <si>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</si>
  <si>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</si>
  <si>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</si>
  <si>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</si>
  <si>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</si>
  <si>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</si>
  <si>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</si>
  <si>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</si>
  <si>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</si>
  <si>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</si>
  <si>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</si>
  <si>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</si>
  <si>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</si>
  <si>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</si>
  <si>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</si>
  <si>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</si>
  <si>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</si>
  <si>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</si>
  <si>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</si>
  <si>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</si>
  <si>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</si>
  <si>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</si>
  <si>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</si>
  <si>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</si>
  <si>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</si>
  <si>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</si>
  <si>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</si>
  <si>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</si>
  <si>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</si>
  <si>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</si>
  <si>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</si>
  <si>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</si>
  <si>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</si>
  <si>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</si>
  <si>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</si>
  <si>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</si>
  <si>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</si>
  <si>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</si>
  <si>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</si>
  <si>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</si>
  <si>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</si>
  <si>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</si>
  <si>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</si>
  <si>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</si>
  <si>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</si>
  <si>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</si>
  <si>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</si>
  <si>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</si>
  <si>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</si>
  <si>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</si>
  <si>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</si>
  <si>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</si>
  <si>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</si>
  <si>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</si>
  <si>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</si>
  <si>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</si>
  <si>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</si>
  <si>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</si>
  <si>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</si>
  <si>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</si>
  <si>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</si>
  <si>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</si>
  <si>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</si>
  <si>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</si>
  <si>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</si>
  <si>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</si>
  <si>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</si>
  <si>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</si>
  <si>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</si>
  <si>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</si>
  <si>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</si>
  <si>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</si>
  <si>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</si>
  <si>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</si>
  <si>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</si>
  <si>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</si>
  <si>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</si>
  <si>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</si>
  <si>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</si>
  <si>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</si>
  <si>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</si>
  <si>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</si>
  <si>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</si>
  <si>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</si>
  <si>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</si>
  <si>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</si>
  <si>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</si>
  <si>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</si>
  <si>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</si>
  <si>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</si>
  <si>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</si>
  <si>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</si>
  <si>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</si>
  <si>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</si>
  <si>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</si>
  <si>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</si>
  <si>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</si>
  <si>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</si>
  <si>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</si>
  <si>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</si>
  <si>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</si>
  <si>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</si>
  <si>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</si>
  <si>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</si>
  <si>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</si>
  <si>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</si>
  <si>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</si>
  <si>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</si>
  <si>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</si>
  <si>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</si>
  <si>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</si>
  <si>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</si>
  <si>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</si>
  <si>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</si>
  <si>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</si>
  <si>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</si>
  <si>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</si>
  <si>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</si>
  <si>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</si>
  <si>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</si>
  <si>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</si>
  <si>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</si>
  <si>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</si>
  <si>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</si>
  <si>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</si>
  <si>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</si>
  <si>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</si>
  <si>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</si>
  <si>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</si>
  <si>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</si>
  <si>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</si>
  <si>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</si>
  <si>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</si>
  <si>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</si>
  <si>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</si>
  <si>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</si>
  <si>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</si>
  <si>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</si>
  <si>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</si>
  <si>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</si>
  <si>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</si>
  <si>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</si>
  <si>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</si>
  <si>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</si>
  <si>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</si>
  <si>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</si>
  <si>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</si>
  <si>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</si>
  <si>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</si>
  <si>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</si>
  <si>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</si>
  <si>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</si>
  <si>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</si>
  <si>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</si>
  <si>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</si>
  <si>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</si>
  <si>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</si>
  <si>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</si>
  <si>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</si>
  <si>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</si>
  <si>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</si>
  <si>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</si>
  <si>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</si>
  <si>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</si>
  <si>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</si>
  <si>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</si>
  <si>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</si>
  <si>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</si>
  <si>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</si>
  <si>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</si>
  <si>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</si>
  <si>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</si>
  <si>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</si>
  <si>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</si>
  <si>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</si>
  <si>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</si>
  <si>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</si>
  <si>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</si>
  <si>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</si>
  <si>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</si>
  <si>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</si>
  <si>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</si>
  <si>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</si>
  <si>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</si>
  <si>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</si>
  <si>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</si>
  <si>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</si>
  <si>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</si>
  <si>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</si>
  <si>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</si>
  <si>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</si>
  <si>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</si>
  <si>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</si>
  <si>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</si>
  <si>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</si>
  <si>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</si>
  <si>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</si>
  <si>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</si>
  <si>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</si>
  <si>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</si>
  <si>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</si>
  <si>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</si>
  <si>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</si>
  <si>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</si>
  <si>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</si>
  <si>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</si>
  <si>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</si>
  <si>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</si>
  <si>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</si>
  <si>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</si>
  <si>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</si>
  <si>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</si>
  <si>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</si>
  <si>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</si>
  <si>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</si>
  <si>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</si>
  <si>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</si>
  <si>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</si>
  <si>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</si>
  <si>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</si>
  <si>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</si>
  <si>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</si>
  <si>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</si>
  <si>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</si>
  <si>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</si>
  <si>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</si>
  <si>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</si>
  <si>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</si>
  <si>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</si>
  <si>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</si>
  <si>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</si>
  <si>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</si>
  <si>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</si>
  <si>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</si>
  <si>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</si>
  <si>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</si>
  <si>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</si>
  <si>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</si>
  <si>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</si>
  <si>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</si>
  <si>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</si>
  <si>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</si>
  <si>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</si>
  <si>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</si>
  <si>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</si>
  <si>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</si>
  <si>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</si>
  <si>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</si>
  <si>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</si>
  <si>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</si>
  <si>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</si>
  <si>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</si>
  <si>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</si>
  <si>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</si>
  <si>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</si>
  <si>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</si>
  <si>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</si>
  <si>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</si>
  <si>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</si>
  <si>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</si>
  <si>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</si>
  <si>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</si>
  <si>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</si>
  <si>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</si>
  <si>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</si>
  <si>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</si>
  <si>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</si>
  <si>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</si>
  <si>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</si>
  <si>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</si>
  <si>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</si>
  <si>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</si>
  <si>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</si>
  <si>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</si>
  <si>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</si>
  <si>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</si>
  <si>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</si>
  <si>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</si>
  <si>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</si>
  <si>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</si>
  <si>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</si>
  <si>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</si>
  <si>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</si>
  <si>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</si>
  <si>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</si>
  <si>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</si>
  <si>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</si>
  <si>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</si>
  <si>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</si>
  <si>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</si>
  <si>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</si>
  <si>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</si>
  <si>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</si>
  <si>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</si>
  <si>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</si>
  <si>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</si>
  <si>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</si>
  <si>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</si>
  <si>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</si>
  <si>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</si>
  <si>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</si>
  <si>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</si>
  <si>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</si>
  <si>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</si>
  <si>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</si>
  <si>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</si>
  <si>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</si>
  <si>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</si>
  <si>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</si>
  <si>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</si>
  <si>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</si>
  <si>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</si>
  <si>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</si>
  <si>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</si>
  <si>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</si>
  <si>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</si>
  <si>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</si>
  <si>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</si>
  <si>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</si>
  <si>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</si>
  <si>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</si>
  <si>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</si>
  <si>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</si>
  <si>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</si>
  <si>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</si>
  <si>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</si>
  <si>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</si>
  <si>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</si>
  <si>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</si>
  <si>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</si>
  <si>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</si>
  <si>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</si>
  <si>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</si>
  <si>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</si>
  <si>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</si>
  <si>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</si>
  <si>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</si>
  <si>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</si>
  <si>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</si>
  <si>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</si>
  <si>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</si>
  <si>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</si>
  <si>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</si>
  <si>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</si>
  <si>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</si>
  <si>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</si>
  <si>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</si>
  <si>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</si>
  <si>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</si>
  <si>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</si>
  <si>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</si>
  <si>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</si>
  <si>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</si>
  <si>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</si>
  <si>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</si>
  <si>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</si>
  <si>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</si>
  <si>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</si>
  <si>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</si>
  <si>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</si>
  <si>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</si>
  <si>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</si>
  <si>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</si>
  <si>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</si>
  <si>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</si>
  <si>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</si>
  <si>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</si>
  <si>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</si>
  <si>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</si>
  <si>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</si>
  <si>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</si>
  <si>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</si>
  <si>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</si>
  <si>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</si>
  <si>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</si>
  <si>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</si>
  <si>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</si>
  <si>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</si>
  <si>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</si>
  <si>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</si>
  <si>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</si>
  <si>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</si>
  <si>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</si>
  <si>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</si>
  <si>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</si>
  <si>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</si>
  <si>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</si>
  <si>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</si>
  <si>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</si>
  <si>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</si>
  <si>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</si>
  <si>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</si>
  <si>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</si>
  <si>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</si>
  <si>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</si>
  <si>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</si>
  <si>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</si>
  <si>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</si>
  <si>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</si>
  <si>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</si>
  <si>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</si>
  <si>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</si>
  <si>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</si>
  <si>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</si>
  <si>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</si>
  <si>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</si>
  <si>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</si>
  <si>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</si>
  <si>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</si>
  <si>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</si>
  <si>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</si>
  <si>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</si>
  <si>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</si>
  <si>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</si>
  <si>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</si>
  <si>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</si>
  <si>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</si>
  <si>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</si>
  <si>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</si>
  <si>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</si>
  <si>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</si>
  <si>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</si>
  <si>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</si>
  <si>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</si>
  <si>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</si>
  <si>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</si>
  <si>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</si>
  <si>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</si>
  <si>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</si>
  <si>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</si>
  <si>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</si>
  <si>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</si>
  <si>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</si>
  <si>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</si>
  <si>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</si>
  <si>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</si>
  <si>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</si>
  <si>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</si>
  <si>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</si>
  <si>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</si>
  <si>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</si>
  <si>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</si>
  <si>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</si>
  <si>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</si>
  <si>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</si>
  <si>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</si>
  <si>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</si>
  <si>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</si>
  <si>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</si>
  <si>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</si>
  <si>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</si>
  <si>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</si>
  <si>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</si>
  <si>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</si>
  <si>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</si>
  <si>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</si>
  <si>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</si>
  <si>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</si>
  <si>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</si>
  <si>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</si>
  <si>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</si>
  <si>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</si>
  <si>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</si>
  <si>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</si>
  <si>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</si>
  <si>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</si>
  <si>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</si>
  <si>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</si>
  <si>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</si>
  <si>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</si>
  <si>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</si>
  <si>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</si>
  <si>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</si>
  <si>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</si>
  <si>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</si>
  <si>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</si>
  <si>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</si>
  <si>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</si>
  <si>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</si>
  <si>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</si>
  <si>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</si>
  <si>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</si>
  <si>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</si>
  <si>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</si>
  <si>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</si>
  <si>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</si>
  <si>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</si>
  <si>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</si>
  <si>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</si>
  <si>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</si>
  <si>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</si>
  <si>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</si>
  <si>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</si>
  <si>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</si>
  <si>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</si>
  <si>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</si>
  <si>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</si>
  <si>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</si>
  <si>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</si>
  <si>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</si>
  <si>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</si>
  <si>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</si>
  <si>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</si>
  <si>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</si>
  <si>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</si>
  <si>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</si>
  <si>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</si>
  <si>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</si>
  <si>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</si>
  <si>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</si>
  <si>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</si>
  <si>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</si>
  <si>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</si>
  <si>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</si>
  <si>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</si>
  <si>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</si>
  <si>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</si>
  <si>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</si>
  <si>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</si>
  <si>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</si>
  <si>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</si>
  <si>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</si>
  <si>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</si>
  <si>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</si>
  <si>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</si>
  <si>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</si>
  <si>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</si>
  <si>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</si>
  <si>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</si>
  <si>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</si>
  <si>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</si>
  <si>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</si>
  <si>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</si>
  <si>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</si>
  <si>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</si>
  <si>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</si>
  <si>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</si>
  <si>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</si>
  <si>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</si>
  <si>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</si>
  <si>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</si>
  <si>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</si>
  <si>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</si>
  <si>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</si>
  <si>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</si>
  <si>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</si>
  <si>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</si>
  <si>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</si>
  <si>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</si>
  <si>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</si>
  <si>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</si>
  <si>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</si>
  <si>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</si>
  <si>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</si>
  <si>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</si>
  <si>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</si>
  <si>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</si>
  <si>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</si>
  <si>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</si>
  <si>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</si>
  <si>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</si>
  <si>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</si>
  <si>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</si>
  <si>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</si>
  <si>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</si>
  <si>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</si>
  <si>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</si>
  <si>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</si>
  <si>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</si>
  <si>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</si>
  <si>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</si>
  <si>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</si>
  <si>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</si>
  <si>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</si>
  <si>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</si>
  <si>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</si>
  <si>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</si>
  <si>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</si>
  <si>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</si>
  <si>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</si>
  <si>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</si>
  <si>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</si>
  <si>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</si>
  <si>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</si>
  <si>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</si>
  <si>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</si>
  <si>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</si>
  <si>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</si>
  <si>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</si>
  <si>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</si>
  <si>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</si>
  <si>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</si>
  <si>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</si>
  <si>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</si>
  <si>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</si>
  <si>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</si>
  <si>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</si>
  <si>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</si>
  <si>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</si>
  <si>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</si>
  <si>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</si>
  <si>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</si>
  <si>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</si>
  <si>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</si>
  <si>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</si>
  <si>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</si>
  <si>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</si>
  <si>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</si>
  <si>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</si>
  <si>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</si>
  <si>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</si>
  <si>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</si>
  <si>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</si>
  <si>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</si>
  <si>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</si>
  <si>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</si>
  <si>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</si>
  <si>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</si>
  <si>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</si>
  <si>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</si>
  <si>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</si>
  <si>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</si>
  <si>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</si>
  <si>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</si>
  <si>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</si>
  <si>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</si>
  <si>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</si>
  <si>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</si>
  <si>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</si>
  <si>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</si>
  <si>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</si>
  <si>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</si>
  <si>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</si>
  <si>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</si>
  <si>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</si>
  <si>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</si>
  <si>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</si>
  <si>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</si>
  <si>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</si>
  <si>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</si>
  <si>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</si>
  <si>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</si>
  <si>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</si>
  <si>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</si>
  <si>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</si>
  <si>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</si>
  <si>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</si>
  <si>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</si>
  <si>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</si>
  <si>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</si>
  <si>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</si>
  <si>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</si>
  <si>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</si>
  <si>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</si>
  <si>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</si>
  <si>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</si>
  <si>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</si>
  <si>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</si>
  <si>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</si>
  <si>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</si>
  <si>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</si>
  <si>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</si>
  <si>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</si>
  <si>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</si>
  <si>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</si>
  <si>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</si>
  <si>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</si>
  <si>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</si>
  <si>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</si>
  <si>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</si>
  <si>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</si>
  <si>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</si>
  <si>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</si>
  <si>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</si>
  <si>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</si>
  <si>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</si>
  <si>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</si>
  <si>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</si>
  <si>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</si>
  <si>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</si>
  <si>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</si>
  <si>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</si>
  <si>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</si>
  <si>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</si>
  <si>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</si>
  <si>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</si>
  <si>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</si>
  <si>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</si>
  <si>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</si>
  <si>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</si>
  <si>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</si>
  <si>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</si>
  <si>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</si>
  <si>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</si>
  <si>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</si>
  <si>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</si>
  <si>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</si>
  <si>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</si>
  <si>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</si>
  <si>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</si>
  <si>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</si>
  <si>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</si>
  <si>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</si>
  <si>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</si>
  <si>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</si>
  <si>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</si>
  <si>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</si>
  <si>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</si>
  <si>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</si>
  <si>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</si>
  <si>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</si>
  <si>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</si>
  <si>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</si>
  <si>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</si>
  <si>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</si>
  <si>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</si>
  <si>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</si>
  <si>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</si>
  <si>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</si>
  <si>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</si>
  <si>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</si>
  <si>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</si>
  <si>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</si>
  <si>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</si>
  <si>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</si>
  <si>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</si>
  <si>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</si>
  <si>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</si>
  <si>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</si>
  <si>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</si>
  <si>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</si>
  <si>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</si>
  <si>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</si>
  <si>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</si>
  <si>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</si>
  <si>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</si>
  <si>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</si>
  <si>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</si>
  <si>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</si>
  <si>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</si>
  <si>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</si>
  <si>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</si>
  <si>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</si>
  <si>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</si>
  <si>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</si>
  <si>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</si>
  <si>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</si>
  <si>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</si>
  <si>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</si>
  <si>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</si>
  <si>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</si>
  <si>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</si>
  <si>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</si>
  <si>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</si>
  <si>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</si>
  <si>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</si>
  <si>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</si>
  <si>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</si>
  <si>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</si>
  <si>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</si>
  <si>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</si>
  <si>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</si>
  <si>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</si>
  <si>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</si>
  <si>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</si>
  <si>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</si>
  <si>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</si>
  <si>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</si>
  <si>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</si>
  <si>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</si>
  <si>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</si>
  <si>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</si>
  <si>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</si>
  <si>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</si>
  <si>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</si>
  <si>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</si>
  <si>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</si>
  <si>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</si>
  <si>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</si>
  <si>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</si>
  <si>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</si>
  <si>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</si>
  <si>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</si>
  <si>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</si>
  <si>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</si>
  <si>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</si>
  <si>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</si>
  <si>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</si>
  <si>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</si>
  <si>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</si>
  <si>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</si>
  <si>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</si>
  <si>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</si>
  <si>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</si>
  <si>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</si>
  <si>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</si>
  <si>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</si>
  <si>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</si>
  <si>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</si>
  <si>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</si>
  <si>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</si>
  <si>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</si>
  <si>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</si>
  <si>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</si>
  <si>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</si>
  <si>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</si>
  <si>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</si>
  <si>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</si>
  <si>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</si>
  <si>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</si>
  <si>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</si>
  <si>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</si>
  <si>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</si>
  <si>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</si>
  <si>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</si>
  <si>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</si>
  <si>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</si>
  <si>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</si>
  <si>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</si>
  <si>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</si>
  <si>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</si>
  <si>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</si>
  <si>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</si>
  <si>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</si>
  <si>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</si>
  <si>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</si>
  <si>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</si>
  <si>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</si>
  <si>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</si>
  <si>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</si>
  <si>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</si>
  <si>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</si>
  <si>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</si>
  <si>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</si>
  <si>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</si>
  <si>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</si>
  <si>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</si>
  <si>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</si>
  <si>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</si>
  <si>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</si>
  <si>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</si>
  <si>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</si>
  <si>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</si>
  <si>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</si>
  <si>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</si>
  <si>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</si>
  <si>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</si>
  <si>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</si>
  <si>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</si>
  <si>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</si>
  <si>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</si>
  <si>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</si>
  <si>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</si>
  <si>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</si>
  <si>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</si>
  <si>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</si>
  <si>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</si>
  <si>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</si>
  <si>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</si>
  <si>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</si>
  <si>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</si>
  <si>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</si>
  <si>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</si>
  <si>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</si>
  <si>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</si>
  <si>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</si>
  <si>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</si>
  <si>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</si>
  <si>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</si>
  <si>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</si>
  <si>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</si>
  <si>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</si>
  <si>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</si>
  <si>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</si>
  <si>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</si>
  <si>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</si>
  <si>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</si>
  <si>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</si>
  <si>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</si>
  <si>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</si>
  <si>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</si>
  <si>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</si>
  <si>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</si>
  <si>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</si>
  <si>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</si>
  <si>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</si>
  <si>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</si>
  <si>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</si>
  <si>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</si>
  <si>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</si>
  <si>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</si>
  <si>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</si>
  <si>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</si>
  <si>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</si>
  <si>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</si>
  <si>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</si>
  <si>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</si>
  <si>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</si>
  <si>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</si>
  <si>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</si>
  <si>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</si>
  <si>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</si>
  <si>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</si>
  <si>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</si>
  <si>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</si>
  <si>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</si>
  <si>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</si>
  <si>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</si>
  <si>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</si>
  <si>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</si>
  <si>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</si>
  <si>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</si>
  <si>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</si>
  <si>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</si>
  <si>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</si>
  <si>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</si>
  <si>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</si>
  <si>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</si>
  <si>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</si>
  <si>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</si>
  <si>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</si>
  <si>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</si>
  <si>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</si>
  <si>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</si>
  <si>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</si>
  <si>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</si>
  <si>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</si>
  <si>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</si>
  <si>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</si>
  <si>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</si>
  <si>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</si>
  <si>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</si>
  <si>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</si>
  <si>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</si>
  <si>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</si>
  <si>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</si>
  <si>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</si>
  <si>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</si>
  <si>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</si>
  <si>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</si>
  <si>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</si>
  <si>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</si>
  <si>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</si>
  <si>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</si>
  <si>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</si>
  <si>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</si>
  <si>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</si>
  <si>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</si>
  <si>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</si>
  <si>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</si>
  <si>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</si>
  <si>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</si>
  <si>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</si>
  <si>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</si>
  <si>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</si>
  <si>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</si>
  <si>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</si>
  <si>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</si>
  <si>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</si>
  <si>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</si>
  <si>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</si>
  <si>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</si>
  <si>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</si>
  <si>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</si>
  <si>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</si>
  <si>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</si>
  <si>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</si>
  <si>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</si>
  <si>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</si>
  <si>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</si>
  <si>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</si>
  <si>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</si>
  <si>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</si>
  <si>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</si>
  <si>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</si>
  <si>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</si>
  <si>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</si>
  <si>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</si>
  <si>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</si>
  <si>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</si>
  <si>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</si>
  <si>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</si>
  <si>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</si>
  <si>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</si>
  <si>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</si>
  <si>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</si>
  <si>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</si>
  <si>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</si>
  <si>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</si>
  <si>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</si>
  <si>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</si>
  <si>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</si>
  <si>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</si>
  <si>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</si>
  <si>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</si>
  <si>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</si>
  <si>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</si>
  <si>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</si>
  <si>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</si>
  <si>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</si>
  <si>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</si>
  <si>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</si>
  <si>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</si>
  <si>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</si>
  <si>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</si>
  <si>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</si>
  <si>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</si>
  <si>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</si>
  <si>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</si>
  <si>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</si>
  <si>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</si>
  <si>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</si>
  <si>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</si>
  <si>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</si>
  <si>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</si>
  <si>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</si>
  <si>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</si>
  <si>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</si>
  <si>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</si>
  <si>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</si>
  <si>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</si>
  <si>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</si>
  <si>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</si>
  <si>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</si>
  <si>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</si>
  <si>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</si>
  <si>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</si>
  <si>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</si>
  <si>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</si>
  <si>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</si>
  <si>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</si>
  <si>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</si>
  <si>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</si>
  <si>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</si>
  <si>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</si>
  <si>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</si>
  <si>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</si>
  <si>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</si>
  <si>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</si>
  <si>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</si>
  <si>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</si>
  <si>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</si>
  <si>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</si>
  <si>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</si>
  <si>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</si>
  <si>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</si>
  <si>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</si>
  <si>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</si>
  <si>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</si>
  <si>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</si>
  <si>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</si>
  <si>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</si>
  <si>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</si>
  <si>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</si>
  <si>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</si>
  <si>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</si>
  <si>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</si>
  <si>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</si>
  <si>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</si>
  <si>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</si>
  <si>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</si>
  <si>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</si>
  <si>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</si>
  <si>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</si>
  <si>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</si>
  <si>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</si>
  <si>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</si>
  <si>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</si>
  <si>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</si>
  <si>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</si>
  <si>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</si>
  <si>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</si>
  <si>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</si>
  <si>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</si>
  <si>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</si>
  <si>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</si>
  <si>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</si>
  <si>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</si>
  <si>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</si>
  <si>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</si>
  <si>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</si>
  <si>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</si>
  <si>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</si>
  <si>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</si>
  <si>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</si>
  <si>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</si>
  <si>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</si>
  <si>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</si>
  <si>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</si>
  <si>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</si>
  <si>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</si>
  <si>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</si>
  <si>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</si>
  <si>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</si>
  <si>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</si>
  <si>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</si>
  <si>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</si>
  <si>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</si>
  <si>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</si>
  <si>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</si>
  <si>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</si>
  <si>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</si>
  <si>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</si>
  <si>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</si>
  <si>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</si>
  <si>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</si>
  <si>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</si>
  <si>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</si>
  <si>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</si>
  <si>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</si>
  <si>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</si>
  <si>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</si>
  <si>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</si>
  <si>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</si>
  <si>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</si>
  <si>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</si>
  <si>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</si>
  <si>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</si>
  <si>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</si>
  <si>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</si>
  <si>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</si>
  <si>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</si>
  <si>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</si>
  <si>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</si>
  <si>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</si>
  <si>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</si>
  <si>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</si>
  <si>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</si>
  <si>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</si>
  <si>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</si>
  <si>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</si>
  <si>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</si>
  <si>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</si>
  <si>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</si>
  <si>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</si>
  <si>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</si>
  <si>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</si>
  <si>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</si>
  <si>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</si>
  <si>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</si>
  <si>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</si>
  <si>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</si>
  <si>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</si>
  <si>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</si>
  <si>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</si>
  <si>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</si>
  <si>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</si>
  <si>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</si>
  <si>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</si>
  <si>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</si>
  <si>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</si>
  <si>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</si>
  <si>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</si>
  <si>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</si>
  <si>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</si>
  <si>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</si>
  <si>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</si>
  <si>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</si>
  <si>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</si>
  <si>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</si>
  <si>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</si>
  <si>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</si>
  <si>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</si>
  <si>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</si>
  <si>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</si>
  <si>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</si>
  <si>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</si>
  <si>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</si>
  <si>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</si>
  <si>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</si>
  <si>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</si>
  <si>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</si>
  <si>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</si>
  <si>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</si>
  <si>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</si>
  <si>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</si>
  <si>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</si>
  <si>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</si>
  <si>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</si>
  <si>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</si>
  <si>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</si>
  <si>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</si>
  <si>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</si>
  <si>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</si>
  <si>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</si>
  <si>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</si>
  <si>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</si>
  <si>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</si>
  <si>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</si>
  <si>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</si>
  <si>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</si>
  <si>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</si>
  <si>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</si>
  <si>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</si>
  <si>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</si>
  <si>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</si>
  <si>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</si>
  <si>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</si>
  <si>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</si>
  <si>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</si>
  <si>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</si>
  <si>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</si>
  <si>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</si>
  <si>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</si>
  <si>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</si>
  <si>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</si>
  <si>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</si>
  <si>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</si>
  <si>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</si>
  <si>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</si>
  <si>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</si>
  <si>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</si>
  <si>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</si>
  <si>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</si>
  <si>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</si>
  <si>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</si>
  <si>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</si>
  <si>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</si>
  <si>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</si>
  <si>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</si>
  <si>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</si>
  <si>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</si>
  <si>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</si>
  <si>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</si>
  <si>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</si>
  <si>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</si>
  <si>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</si>
  <si>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</si>
  <si>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</si>
  <si>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</si>
  <si>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</si>
  <si>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</si>
  <si>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</si>
  <si>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</si>
  <si>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</si>
  <si>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</si>
  <si>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</si>
  <si>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</si>
  <si>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</si>
  <si>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</si>
  <si>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</si>
  <si>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</si>
  <si>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</si>
  <si>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</si>
  <si>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</si>
  <si>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</si>
  <si>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</si>
  <si>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</si>
  <si>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</si>
  <si>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</si>
  <si>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</si>
  <si>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</si>
  <si>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</si>
  <si>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</si>
  <si>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</si>
  <si>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</si>
  <si>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</si>
  <si>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</si>
  <si>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</si>
  <si>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</si>
  <si>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</si>
  <si>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</si>
  <si>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</si>
  <si>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</si>
  <si>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</si>
  <si>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</si>
  <si>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</si>
  <si>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</si>
  <si>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</si>
  <si>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</si>
  <si>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</si>
  <si>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</si>
  <si>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</si>
  <si>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</si>
  <si>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</si>
  <si>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</si>
  <si>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</si>
  <si>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</si>
  <si>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</si>
  <si>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</si>
  <si>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</si>
  <si>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</si>
  <si>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</si>
  <si>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</si>
  <si>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</si>
  <si>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</si>
  <si>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</si>
  <si>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</si>
  <si>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</si>
  <si>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</si>
  <si>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</si>
  <si>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</si>
  <si>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</si>
  <si>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</si>
  <si>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</si>
  <si>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</si>
  <si>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</si>
  <si>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</si>
  <si>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</si>
  <si>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</si>
  <si>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</si>
  <si>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</si>
  <si>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</si>
  <si>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</si>
  <si>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</si>
  <si>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</si>
  <si>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</si>
  <si>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</si>
  <si>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</si>
  <si>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</si>
  <si>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</si>
  <si>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</si>
  <si>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</si>
  <si>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</si>
  <si>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</si>
  <si>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</si>
  <si>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</si>
  <si>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</si>
  <si>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</si>
  <si>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</si>
  <si>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</si>
  <si>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</si>
  <si>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</si>
  <si>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</si>
  <si>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</si>
  <si>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</si>
  <si>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</si>
  <si>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</si>
  <si>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</si>
  <si>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</si>
  <si>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</si>
  <si>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</si>
  <si>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</si>
  <si>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</si>
  <si>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</si>
  <si>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</si>
  <si>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</si>
  <si>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</si>
  <si>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</si>
  <si>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</si>
  <si>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</si>
  <si>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</si>
  <si>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</si>
  <si>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</si>
  <si>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</si>
  <si>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</si>
  <si>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</si>
  <si>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</si>
  <si>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</si>
  <si>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</si>
  <si>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</si>
  <si>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</si>
  <si>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</si>
  <si>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</si>
  <si>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</si>
  <si>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</si>
  <si>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</si>
  <si>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</si>
  <si>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</si>
  <si>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</si>
  <si>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</si>
  <si>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</si>
  <si>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</si>
  <si>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</si>
  <si>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</si>
  <si>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</si>
  <si>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</si>
  <si>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</si>
  <si>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</si>
  <si>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</si>
  <si>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</si>
  <si>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</si>
  <si>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</si>
  <si>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</si>
  <si>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</si>
  <si>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</si>
  <si>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</si>
  <si>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</si>
  <si>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</si>
  <si>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</si>
  <si>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</si>
  <si>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</si>
  <si>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</si>
  <si>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</si>
  <si>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</si>
  <si>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</si>
  <si>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</si>
  <si>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</si>
  <si>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</si>
  <si>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</si>
  <si>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</si>
  <si>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</si>
  <si>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</si>
  <si>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</si>
  <si>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</si>
  <si>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</si>
  <si>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</si>
  <si>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</si>
  <si>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</si>
  <si>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</si>
  <si>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</si>
  <si>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</si>
  <si>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</si>
  <si>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</si>
  <si>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</si>
  <si>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</si>
  <si>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</si>
  <si>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</si>
  <si>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</si>
  <si>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</si>
  <si>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</si>
  <si>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</si>
  <si>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</si>
  <si>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</si>
  <si>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</si>
  <si>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</si>
  <si>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</si>
  <si>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</si>
  <si>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</si>
  <si>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</si>
  <si>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</si>
  <si>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</si>
  <si>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</si>
  <si>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</si>
  <si>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</si>
  <si>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</si>
  <si>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</si>
  <si>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</si>
  <si>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</si>
  <si>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</si>
  <si>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</si>
  <si>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</si>
  <si>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</si>
  <si>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</si>
  <si>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</si>
  <si>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</si>
  <si>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</si>
  <si>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</si>
  <si>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</si>
  <si>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</si>
  <si>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</si>
  <si>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</si>
  <si>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</si>
  <si>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</si>
  <si>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</si>
  <si>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</si>
  <si>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</si>
  <si>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</si>
  <si>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</si>
  <si>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</si>
  <si>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</si>
  <si>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</si>
  <si>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</si>
  <si>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</si>
  <si>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</si>
  <si>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</si>
  <si>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</si>
  <si>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</si>
  <si>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</si>
  <si>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</si>
  <si>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</si>
  <si>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</si>
  <si>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</si>
  <si>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</si>
  <si>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</si>
  <si>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</si>
  <si>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</si>
  <si>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</si>
  <si>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</si>
  <si>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</si>
  <si>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</si>
  <si>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</si>
  <si>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</si>
  <si>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</si>
  <si>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</si>
  <si>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</si>
  <si>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</si>
  <si>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</si>
  <si>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</si>
  <si>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</si>
  <si>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</si>
  <si>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</si>
  <si>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</si>
  <si>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</si>
  <si>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</si>
  <si>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</si>
  <si>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</si>
  <si>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</si>
  <si>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</si>
  <si>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</si>
  <si>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</si>
  <si>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</si>
  <si>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</si>
  <si>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</si>
  <si>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</si>
  <si>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</si>
  <si>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</si>
  <si>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</si>
  <si>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</si>
  <si>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</si>
  <si>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</si>
  <si>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</si>
  <si>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</si>
  <si>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</si>
  <si>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</si>
  <si>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</si>
  <si>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</si>
  <si>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</si>
  <si>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</si>
  <si>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</si>
  <si>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</si>
  <si>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</si>
  <si>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</si>
  <si>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</si>
  <si>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</si>
  <si>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</si>
  <si>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</si>
  <si>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</si>
  <si>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</si>
  <si>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</si>
  <si>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</si>
  <si>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</si>
  <si>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</si>
  <si>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</si>
  <si>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</si>
  <si>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</si>
  <si>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</si>
  <si>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</si>
  <si>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</si>
  <si>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</si>
  <si>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</si>
  <si>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</si>
  <si>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</si>
  <si>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</si>
  <si>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</si>
  <si>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</si>
  <si>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</si>
  <si>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</si>
  <si>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</si>
  <si>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</si>
  <si>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</si>
  <si>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</si>
  <si>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</si>
  <si>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</si>
  <si>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</si>
  <si>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</si>
  <si>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</si>
  <si>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</si>
  <si>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</si>
  <si>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</si>
  <si>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</si>
  <si>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</si>
  <si>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</si>
  <si>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</si>
  <si>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</si>
  <si>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</si>
  <si>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</si>
  <si>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</si>
  <si>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</si>
  <si>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</si>
  <si>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</si>
  <si>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</si>
  <si>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</si>
  <si>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</si>
  <si>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</si>
  <si>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</si>
  <si>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</si>
  <si>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</si>
  <si>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</si>
  <si>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</si>
  <si>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</si>
  <si>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</si>
  <si>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</si>
  <si>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</si>
  <si>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</si>
  <si>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</si>
  <si>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</si>
  <si>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</si>
  <si>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</si>
  <si>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</si>
  <si>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</si>
  <si>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</si>
  <si>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</si>
  <si>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</si>
  <si>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</si>
  <si>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</si>
  <si>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</si>
  <si>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</si>
  <si>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</si>
  <si>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</si>
  <si>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</si>
  <si>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</si>
  <si>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</si>
  <si>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</si>
  <si>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</si>
  <si>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</si>
  <si>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</si>
  <si>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</si>
  <si>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</si>
  <si>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</si>
  <si>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</si>
  <si>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</si>
  <si>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</si>
  <si>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</si>
  <si>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</si>
  <si>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</si>
  <si>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</si>
  <si>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</si>
  <si>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</si>
  <si>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</si>
  <si>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</si>
  <si>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</si>
  <si>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</si>
  <si>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</si>
  <si>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</si>
  <si>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</si>
  <si>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</si>
  <si>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</si>
  <si>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</si>
  <si>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</si>
  <si>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</si>
  <si>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</si>
  <si>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</si>
  <si>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</si>
  <si>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</si>
  <si>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</si>
  <si>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</si>
  <si>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</si>
  <si>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</si>
  <si>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</si>
  <si>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</si>
  <si>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</si>
  <si>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</si>
  <si>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</si>
  <si>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</si>
  <si>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</si>
  <si>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</si>
  <si>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</si>
  <si>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</si>
  <si>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</si>
  <si>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</si>
  <si>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</si>
  <si>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</si>
  <si>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</si>
  <si>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</si>
  <si>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</si>
  <si>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</si>
  <si>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</si>
  <si>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</si>
  <si>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</si>
  <si>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</si>
  <si>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</si>
  <si>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</si>
  <si>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</si>
  <si>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</si>
  <si>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</si>
  <si>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</si>
  <si>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</si>
  <si>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</si>
  <si>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</si>
  <si>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</si>
  <si>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</si>
  <si>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</si>
  <si>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</si>
  <si>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</si>
  <si>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</si>
  <si>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</si>
  <si>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</si>
  <si>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</si>
  <si>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</si>
  <si>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</si>
  <si>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</si>
  <si>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</si>
  <si>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</si>
  <si>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</si>
  <si>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</si>
  <si>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</si>
  <si>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</si>
  <si>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</si>
  <si>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</si>
  <si>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</si>
  <si>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</si>
  <si>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</si>
  <si>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</si>
  <si>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</si>
  <si>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</si>
  <si>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</si>
  <si>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</si>
  <si>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</si>
  <si>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</si>
  <si>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</si>
  <si>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</si>
  <si>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</si>
  <si>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</si>
  <si>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</si>
  <si>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</si>
  <si>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</si>
  <si>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</si>
  <si>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</si>
  <si>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</si>
  <si>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</si>
  <si>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</si>
  <si>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</si>
  <si>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</si>
  <si>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</si>
  <si>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</si>
  <si>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</si>
  <si>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</si>
  <si>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</si>
  <si>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</si>
  <si>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</si>
  <si>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</si>
  <si>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</si>
  <si>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</si>
  <si>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</si>
  <si>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</si>
  <si>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</si>
  <si>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</si>
  <si>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</si>
  <si>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</si>
  <si>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</si>
  <si>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</si>
  <si>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</si>
  <si>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</si>
  <si>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</si>
  <si>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</si>
  <si>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</si>
  <si>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</si>
  <si>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</si>
  <si>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</si>
  <si>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</si>
  <si>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</si>
  <si>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</si>
  <si>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</si>
  <si>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</si>
  <si>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</si>
  <si>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</si>
  <si>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</si>
  <si>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</si>
  <si>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</si>
  <si>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</si>
  <si>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</si>
  <si>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</si>
  <si>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</si>
  <si>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</si>
  <si>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</si>
  <si>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</si>
  <si>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</si>
  <si>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</si>
  <si>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</si>
  <si>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</si>
  <si>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</si>
  <si>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</si>
  <si>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</si>
  <si>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</si>
  <si>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</si>
  <si>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</si>
  <si>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</si>
  <si>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</si>
  <si>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</si>
  <si>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</si>
  <si>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</si>
  <si>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</si>
  <si>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</si>
  <si>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</si>
  <si>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</si>
  <si>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</si>
  <si>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</si>
  <si>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</si>
  <si>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</si>
  <si>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</si>
  <si>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</si>
  <si>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</si>
  <si>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</si>
  <si>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</si>
  <si>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</si>
  <si>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</si>
  <si>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</si>
  <si>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</si>
  <si>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</si>
  <si>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</si>
  <si>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</si>
  <si>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</si>
  <si>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</si>
  <si>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</si>
  <si>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</si>
  <si>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</si>
  <si>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</si>
  <si>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</si>
  <si>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</si>
  <si>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</si>
  <si>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</si>
  <si>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</si>
  <si>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</si>
  <si>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</si>
  <si>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</si>
  <si>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</si>
  <si>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</si>
  <si>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</si>
  <si>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</si>
  <si>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</si>
  <si>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</si>
  <si>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</si>
  <si>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</si>
  <si>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</si>
  <si>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</si>
  <si>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</si>
  <si>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</si>
  <si>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</si>
  <si>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</si>
  <si>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</si>
  <si>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</si>
  <si>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</si>
  <si>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</si>
  <si>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</si>
  <si>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</si>
  <si>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</si>
  <si>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</si>
  <si>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</si>
  <si>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</si>
  <si>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</si>
  <si>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</si>
  <si>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</si>
  <si>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</si>
  <si>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</si>
  <si>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</si>
  <si>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</si>
  <si>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</si>
  <si>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</si>
  <si>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</si>
  <si>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</si>
  <si>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</si>
  <si>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</si>
  <si>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</si>
  <si>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</si>
  <si>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</si>
  <si>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</si>
  <si>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</si>
  <si>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</si>
  <si>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</si>
  <si>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</si>
  <si>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</si>
  <si>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</si>
  <si>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</si>
  <si>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</si>
  <si>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</si>
  <si>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</si>
  <si>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</si>
  <si>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</si>
  <si>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</si>
  <si>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</si>
  <si>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</si>
  <si>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</si>
  <si>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</si>
  <si>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</si>
  <si>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</si>
  <si>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</si>
  <si>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</si>
  <si>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</si>
  <si>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</si>
  <si>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</si>
  <si>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</si>
  <si>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</si>
  <si>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</si>
  <si>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</si>
  <si>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</si>
  <si>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</si>
  <si>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</si>
  <si>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</si>
  <si>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</si>
  <si>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</si>
  <si>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</si>
  <si>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</si>
  <si>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</si>
  <si>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</si>
  <si>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</si>
  <si>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</si>
  <si>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</si>
  <si>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</si>
  <si>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</si>
  <si>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</si>
  <si>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</si>
  <si>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</si>
  <si>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</si>
  <si>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</si>
  <si>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</si>
  <si>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</si>
  <si>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</si>
  <si>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</si>
  <si>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</si>
  <si>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</si>
  <si>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</si>
  <si>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</si>
  <si>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</si>
  <si>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</si>
  <si>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</si>
  <si>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</si>
  <si>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</si>
  <si>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</si>
  <si>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</si>
  <si>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</si>
  <si>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</si>
  <si>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</si>
  <si>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</si>
  <si>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</si>
  <si>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</si>
  <si>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</si>
  <si>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</si>
  <si>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</si>
  <si>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</si>
  <si>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</si>
  <si>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</si>
  <si>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</si>
  <si>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</si>
  <si>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</si>
  <si>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</si>
  <si>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</si>
  <si>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</si>
  <si>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</si>
  <si>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</si>
  <si>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</si>
  <si>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</si>
  <si>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</si>
  <si>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</si>
  <si>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</si>
  <si>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</si>
  <si>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</si>
  <si>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</si>
  <si>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</si>
  <si>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</si>
  <si>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</si>
  <si>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</si>
  <si>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</si>
  <si>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</si>
  <si>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</si>
  <si>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</si>
  <si>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</si>
  <si>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</si>
  <si>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</si>
  <si>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</si>
  <si>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</si>
  <si>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</si>
  <si>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</si>
  <si>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</si>
  <si>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</si>
  <si>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</si>
  <si>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</si>
  <si>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</si>
  <si>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</si>
  <si>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</si>
  <si>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</si>
  <si>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</si>
  <si>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</si>
  <si>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</si>
  <si>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</si>
  <si>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</si>
  <si>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</si>
  <si>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</si>
  <si>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</si>
  <si>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</si>
  <si>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</si>
  <si>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</si>
  <si>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</si>
  <si>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</si>
  <si>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</si>
  <si>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</si>
  <si>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</si>
  <si>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</si>
  <si>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</si>
  <si>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</si>
  <si>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</si>
  <si>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</si>
  <si>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</si>
  <si>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</si>
  <si>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</si>
  <si>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</si>
  <si>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</si>
  <si>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</si>
  <si>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</si>
  <si>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</si>
  <si>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</si>
  <si>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</si>
  <si>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</si>
  <si>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</si>
  <si>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</si>
  <si>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</si>
  <si>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</si>
  <si>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</si>
  <si>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</si>
  <si>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</si>
  <si>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</si>
  <si>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</si>
  <si>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</si>
  <si>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</si>
  <si>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</si>
  <si>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</si>
  <si>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</si>
  <si>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</si>
  <si>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</si>
  <si>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</si>
  <si>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</si>
  <si>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</si>
  <si>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</si>
  <si>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</si>
  <si>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</si>
  <si>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</si>
  <si>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</si>
  <si>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</si>
  <si>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</si>
  <si>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</si>
  <si>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</si>
  <si>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</si>
  <si>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</si>
  <si>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</si>
  <si>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</si>
  <si>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</si>
  <si>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</si>
  <si>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</si>
  <si>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</si>
  <si>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</si>
  <si>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</si>
  <si>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</si>
  <si>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</si>
  <si>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</si>
  <si>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</si>
  <si>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</si>
  <si>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</si>
  <si>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</si>
  <si>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</si>
  <si>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</si>
  <si>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</si>
  <si>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</si>
  <si>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</si>
  <si>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</si>
  <si>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</si>
  <si>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</si>
  <si>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</si>
  <si>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</si>
  <si>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</si>
  <si>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</si>
  <si>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</si>
  <si>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</si>
  <si>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</si>
  <si>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</si>
  <si>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</si>
  <si>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</si>
  <si>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</si>
  <si>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</si>
  <si>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</si>
  <si>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</si>
  <si>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</si>
  <si>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</si>
  <si>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</si>
  <si>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</si>
  <si>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</si>
  <si>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</si>
  <si>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</si>
  <si>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</si>
  <si>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</si>
  <si>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</si>
  <si>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</si>
  <si>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</si>
  <si>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</si>
  <si>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</si>
  <si>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</si>
  <si>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</si>
  <si>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</si>
  <si>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</si>
  <si>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</si>
  <si>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</si>
  <si>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</si>
  <si>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</si>
  <si>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</si>
  <si>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</si>
  <si>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</si>
  <si>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</si>
  <si>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</si>
  <si>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</si>
  <si>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</si>
  <si>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</si>
  <si>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</si>
  <si>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</si>
  <si>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</si>
  <si>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</si>
  <si>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</si>
  <si>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</si>
  <si>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</si>
  <si>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</si>
  <si>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</si>
  <si>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</si>
  <si>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</si>
  <si>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</si>
  <si>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</si>
  <si>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</si>
  <si>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</si>
  <si>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</si>
  <si>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</si>
  <si>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</si>
  <si>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</si>
  <si>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</si>
  <si>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</si>
  <si>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</si>
  <si>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</si>
  <si>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</si>
  <si>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</si>
  <si>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</si>
  <si>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</si>
  <si>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</si>
  <si>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</si>
  <si>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</si>
  <si>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</si>
  <si>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</si>
  <si>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</si>
  <si>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</si>
  <si>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</si>
  <si>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</si>
  <si>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</si>
  <si>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</si>
  <si>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</si>
  <si>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</si>
  <si>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</si>
  <si>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</si>
  <si>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</si>
  <si>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</si>
  <si>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</si>
  <si>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</si>
  <si>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</si>
  <si>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</si>
  <si>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</si>
  <si>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</si>
  <si>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</si>
  <si>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</si>
  <si>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</si>
  <si>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</si>
  <si>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</si>
  <si>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</si>
  <si>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</si>
  <si>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</si>
  <si>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</si>
  <si>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</si>
  <si>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</si>
  <si>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</si>
  <si>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</si>
  <si>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</si>
  <si>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</si>
  <si>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</si>
  <si>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</si>
  <si>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</si>
  <si>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</si>
  <si>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</si>
  <si>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</si>
  <si>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</si>
  <si>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</si>
  <si>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</si>
  <si>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</si>
  <si>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</si>
  <si>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</si>
  <si>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</si>
  <si>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</si>
  <si>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</si>
  <si>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</si>
  <si>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</si>
  <si>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</si>
  <si>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</si>
  <si>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</si>
  <si>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</si>
  <si>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</si>
  <si>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</si>
  <si>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</si>
  <si>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</si>
  <si>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</si>
  <si>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</si>
  <si>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</si>
  <si>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</si>
  <si>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</si>
  <si>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</si>
  <si>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</si>
  <si>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</si>
  <si>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</si>
  <si>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</si>
  <si>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</si>
  <si>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</si>
  <si>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</si>
  <si>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</si>
  <si>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</si>
  <si>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</si>
  <si>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</si>
  <si>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</si>
  <si>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</si>
  <si>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</si>
  <si>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</si>
  <si>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</si>
  <si>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</si>
  <si>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</si>
  <si>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</si>
  <si>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</si>
  <si>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</si>
  <si>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</si>
  <si>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</si>
  <si>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</si>
  <si>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</si>
  <si>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</si>
  <si>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</si>
  <si>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</si>
  <si>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</si>
  <si>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</si>
  <si>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</si>
  <si>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</si>
  <si>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</si>
  <si>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</si>
  <si>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</si>
  <si>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</si>
  <si>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</si>
  <si>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</si>
  <si>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</si>
  <si>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</si>
  <si>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</si>
  <si>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</si>
  <si>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</si>
  <si>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</si>
  <si>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</si>
  <si>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</si>
  <si>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</si>
  <si>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</si>
  <si>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</si>
  <si>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</si>
  <si>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</si>
  <si>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</si>
  <si>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</si>
  <si>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</si>
  <si>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</si>
  <si>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</si>
  <si>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</si>
  <si>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</si>
  <si>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</si>
  <si>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</si>
  <si>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</si>
  <si>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</si>
  <si>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</si>
  <si>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</si>
  <si>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</si>
  <si>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</si>
  <si>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</si>
  <si>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</si>
  <si>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</si>
  <si>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</si>
  <si>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</si>
  <si>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</si>
  <si>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</si>
  <si>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</si>
  <si>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</si>
  <si>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</si>
  <si>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</si>
  <si>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</si>
  <si>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</si>
  <si>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</si>
  <si>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</si>
  <si>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</si>
  <si>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</si>
  <si>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</si>
  <si>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</si>
  <si>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</si>
  <si>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</si>
  <si>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</si>
  <si>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</si>
  <si>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</si>
  <si>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</si>
  <si>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</si>
  <si>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</si>
  <si>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</si>
  <si>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</si>
  <si>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</si>
  <si>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</si>
  <si>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</si>
  <si>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</si>
  <si>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</si>
  <si>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</si>
  <si>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</si>
  <si>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</si>
  <si>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</si>
  <si>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</si>
  <si>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</si>
  <si>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</si>
  <si>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</si>
  <si>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</si>
  <si>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</si>
  <si>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</si>
  <si>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</si>
  <si>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</si>
  <si>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</si>
  <si>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</si>
  <si>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</si>
  <si>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</si>
  <si>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</si>
  <si>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</si>
  <si>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</si>
  <si>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</si>
  <si>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</si>
  <si>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</si>
  <si>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</si>
  <si>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</si>
  <si>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</si>
  <si>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</si>
  <si>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</si>
  <si>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</si>
  <si>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</si>
  <si>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</si>
  <si>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</si>
  <si>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</si>
  <si>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</si>
  <si>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</si>
  <si>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</si>
  <si>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</si>
  <si>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</si>
  <si>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</si>
  <si>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</si>
  <si>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</si>
  <si>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</si>
  <si>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</si>
  <si>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</si>
  <si>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</si>
  <si>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</si>
  <si>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</si>
  <si>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</si>
  <si>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</si>
  <si>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</si>
  <si>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</si>
  <si>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</si>
  <si>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</si>
  <si>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</si>
  <si>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</si>
  <si>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</si>
  <si>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</si>
  <si>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</si>
  <si>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</si>
  <si>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</si>
  <si>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</si>
  <si>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</si>
  <si>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</si>
  <si>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</si>
  <si>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</si>
  <si>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</si>
  <si>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</si>
  <si>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</si>
  <si>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</si>
  <si>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</si>
  <si>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</si>
  <si>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</si>
  <si>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</si>
  <si>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</si>
  <si>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</si>
  <si>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</si>
  <si>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</si>
  <si>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</si>
  <si>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</si>
  <si>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</si>
  <si>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</si>
  <si>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</si>
  <si>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</si>
  <si>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</si>
  <si>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</si>
  <si>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</si>
  <si>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</si>
  <si>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</si>
  <si>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</si>
  <si>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</si>
  <si>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</si>
  <si>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</si>
  <si>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</si>
  <si>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</si>
  <si>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</si>
  <si>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</si>
  <si>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</si>
  <si>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</si>
  <si>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</si>
  <si>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</si>
  <si>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</si>
  <si>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</si>
  <si>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</si>
  <si>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</si>
  <si>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</si>
  <si>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</si>
  <si>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</si>
  <si>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</si>
  <si>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</si>
  <si>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</si>
  <si>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</si>
  <si>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</si>
  <si>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</si>
  <si>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</si>
  <si>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</si>
  <si>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</si>
  <si>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</si>
  <si>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</si>
  <si>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</si>
  <si>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</si>
  <si>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</si>
  <si>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</si>
  <si>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</si>
  <si>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</si>
  <si>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</si>
  <si>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</si>
  <si>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</si>
  <si>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</si>
  <si>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</si>
  <si>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</si>
  <si>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</si>
  <si>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</si>
  <si>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</si>
  <si>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</si>
  <si>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</si>
  <si>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</si>
  <si>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</si>
  <si>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</si>
  <si>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</si>
  <si>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</si>
  <si>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</si>
  <si>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</si>
  <si>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</si>
  <si>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</si>
  <si>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</si>
  <si>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</si>
  <si>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</si>
  <si>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</si>
  <si>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</si>
  <si>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</si>
  <si>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</si>
  <si>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</si>
  <si>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</si>
  <si>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</si>
  <si>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</si>
  <si>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</si>
  <si>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</si>
  <si>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</si>
  <si>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</si>
  <si>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</si>
  <si>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</si>
  <si>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</si>
  <si>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</si>
  <si>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</si>
  <si>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</si>
  <si>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</si>
  <si>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</si>
  <si>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</si>
  <si>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</si>
  <si>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</si>
  <si>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</si>
  <si>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</si>
  <si>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</si>
  <si>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</si>
  <si>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</si>
  <si>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</si>
  <si>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</si>
  <si>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</si>
  <si>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</si>
  <si>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</si>
  <si>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</si>
  <si>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</si>
  <si>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</si>
  <si>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</si>
  <si>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</si>
  <si>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</si>
  <si>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</si>
  <si>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</si>
  <si>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</si>
  <si>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</si>
  <si>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</si>
  <si>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</si>
  <si>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</si>
  <si>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</si>
  <si>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</si>
  <si>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</si>
  <si>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</si>
  <si>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</si>
  <si>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</si>
  <si>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</si>
  <si>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</si>
  <si>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</si>
  <si>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</si>
  <si>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</si>
  <si>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</si>
  <si>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</si>
  <si>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</si>
  <si>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</si>
  <si>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</si>
  <si>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</si>
  <si>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</si>
  <si>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</si>
  <si>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</si>
  <si>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</si>
  <si>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</si>
  <si>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</si>
  <si>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</si>
  <si>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</si>
  <si>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</si>
  <si>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</si>
  <si>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</si>
  <si>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</si>
  <si>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</si>
  <si>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</si>
  <si>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</si>
  <si>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</si>
  <si>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</si>
  <si>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</si>
  <si>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</si>
  <si>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</si>
  <si>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</si>
  <si>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</si>
  <si>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</si>
  <si>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</si>
  <si>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</si>
  <si>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</si>
  <si>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</si>
  <si>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</si>
  <si>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</si>
  <si>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</si>
  <si>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</si>
  <si>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</si>
  <si>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</si>
  <si>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</si>
  <si>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</si>
  <si>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</si>
  <si>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</si>
  <si>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</si>
  <si>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</si>
  <si>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</si>
  <si>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</si>
  <si>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</si>
  <si>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</si>
  <si>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</si>
  <si>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</si>
  <si>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</si>
  <si>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</si>
  <si>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</si>
  <si>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</si>
  <si>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</si>
  <si>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</si>
  <si>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</si>
  <si>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</si>
  <si>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</si>
  <si>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</si>
  <si>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</si>
  <si>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</si>
  <si>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</si>
  <si>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</si>
  <si>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</si>
  <si>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</si>
  <si>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</si>
  <si>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</si>
  <si>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</si>
  <si>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</si>
  <si>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</si>
  <si>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</si>
  <si>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</si>
  <si>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</si>
  <si>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</si>
  <si>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</si>
  <si>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</si>
  <si>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</si>
  <si>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</si>
  <si>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</si>
  <si>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</si>
  <si>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</si>
  <si>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</si>
  <si>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</si>
  <si>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</si>
  <si>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</si>
  <si>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</si>
  <si>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</si>
  <si>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</si>
  <si>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</si>
  <si>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</si>
  <si>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</si>
  <si>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</si>
  <si>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</si>
  <si>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</si>
  <si>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</si>
  <si>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</si>
  <si>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</si>
  <si>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</si>
  <si>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</si>
  <si>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</si>
  <si>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</si>
  <si>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</si>
  <si>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</si>
  <si>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</si>
  <si>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</si>
  <si>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</si>
  <si>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</si>
  <si>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</si>
  <si>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</si>
  <si>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</si>
  <si>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</si>
  <si>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</si>
  <si>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</si>
  <si>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</si>
  <si>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</si>
  <si>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</si>
  <si>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</si>
  <si>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</si>
  <si>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</si>
  <si>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</si>
  <si>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</si>
  <si>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</si>
  <si>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</si>
  <si>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</si>
  <si>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</si>
  <si>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</si>
  <si>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</si>
  <si>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</si>
  <si>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</si>
  <si>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</si>
  <si>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</si>
  <si>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</si>
  <si>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</si>
  <si>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</si>
  <si>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</si>
  <si>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</si>
  <si>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</si>
  <si>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</si>
  <si>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</si>
  <si>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</si>
  <si>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</si>
  <si>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</si>
  <si>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</si>
  <si>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</si>
  <si>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</si>
  <si>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</si>
  <si>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</si>
  <si>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</si>
  <si>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</si>
  <si>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</si>
  <si>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</si>
  <si>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</si>
  <si>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</si>
  <si>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</si>
  <si>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</si>
  <si>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</si>
  <si>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</si>
  <si>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</si>
  <si>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</si>
  <si>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</si>
  <si>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</si>
  <si>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</si>
  <si>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</si>
  <si>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</si>
  <si>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</si>
  <si>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</si>
  <si>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</si>
  <si>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</si>
  <si>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</si>
  <si>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</si>
  <si>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</si>
  <si>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</si>
  <si>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</si>
  <si>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</si>
  <si>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</si>
  <si>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</si>
  <si>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</si>
  <si>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</si>
  <si>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</si>
  <si>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</si>
  <si>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</si>
  <si>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</si>
  <si>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</si>
  <si>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</si>
  <si>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</si>
  <si>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</si>
  <si>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</si>
  <si>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</si>
  <si>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</si>
  <si>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</si>
  <si>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</si>
  <si>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</si>
  <si>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</si>
  <si>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</si>
  <si>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</si>
  <si>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</si>
  <si>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</si>
  <si>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</si>
  <si>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</si>
  <si>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</si>
  <si>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</si>
  <si>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</si>
  <si>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</si>
  <si>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</si>
  <si>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</si>
  <si>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</si>
  <si>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</si>
  <si>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</si>
  <si>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</si>
  <si>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</si>
  <si>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</si>
  <si>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</si>
  <si>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</si>
  <si>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</si>
  <si>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</si>
  <si>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</si>
  <si>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</si>
  <si>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</si>
  <si>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</si>
  <si>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</si>
  <si>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</si>
  <si>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</si>
  <si>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</si>
  <si>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</si>
  <si>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</si>
  <si>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</si>
  <si>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</si>
  <si>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</si>
  <si>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</si>
  <si>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</si>
  <si>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</si>
  <si>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</si>
  <si>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</si>
  <si>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</si>
  <si>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</si>
  <si>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</si>
  <si>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</si>
  <si>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</si>
  <si>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</si>
  <si>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</si>
  <si>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</si>
  <si>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</si>
  <si>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</si>
  <si>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</si>
  <si>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</si>
  <si>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</si>
  <si>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</si>
  <si>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</si>
  <si>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</si>
  <si>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</si>
  <si>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</si>
  <si>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</si>
  <si>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</si>
  <si>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</si>
  <si>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</si>
  <si>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</si>
  <si>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</si>
  <si>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</si>
  <si>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</si>
  <si>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</si>
  <si>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</si>
  <si>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</si>
  <si>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</si>
  <si>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</si>
  <si>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</si>
  <si>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</si>
  <si>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</si>
  <si>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</si>
  <si>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</si>
  <si>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</si>
  <si>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</si>
  <si>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</si>
  <si>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</si>
  <si>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</si>
  <si>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</si>
  <si>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</si>
  <si>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</si>
  <si>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</si>
  <si>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</si>
  <si>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</si>
  <si>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</si>
  <si>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</si>
  <si>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</si>
  <si>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</si>
  <si>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</si>
  <si>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</si>
  <si>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</si>
  <si>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</si>
  <si>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</si>
  <si>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</si>
  <si>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</si>
  <si>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</si>
  <si>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</si>
  <si>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</si>
  <si>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</si>
  <si>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</si>
  <si>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</si>
  <si>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</si>
  <si>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</si>
  <si>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</si>
  <si>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</si>
  <si>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</si>
  <si>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</si>
  <si>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</si>
  <si>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</si>
  <si>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</si>
  <si>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</si>
  <si>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</si>
  <si>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</si>
  <si>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</si>
  <si>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</si>
  <si>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</si>
  <si>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</si>
  <si>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</si>
  <si>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</si>
  <si>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</si>
  <si>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</si>
  <si>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</si>
  <si>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</si>
  <si>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</si>
  <si>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</si>
  <si>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</si>
  <si>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</si>
  <si>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</si>
  <si>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</si>
  <si>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</si>
  <si>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</si>
  <si>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</si>
  <si>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</si>
  <si>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</si>
  <si>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</si>
  <si>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</si>
  <si>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</si>
  <si>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</si>
  <si>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</si>
  <si>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</si>
  <si>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</si>
  <si>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</si>
  <si>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</si>
  <si>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</si>
  <si>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</si>
  <si>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</si>
  <si>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</si>
  <si>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</si>
  <si>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</si>
  <si>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</si>
  <si>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</si>
  <si>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</si>
  <si>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</si>
  <si>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</si>
  <si>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</si>
  <si>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</si>
  <si>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</si>
  <si>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</si>
  <si>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</si>
  <si>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</si>
  <si>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</si>
  <si>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</si>
  <si>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</si>
  <si>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</si>
  <si>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</si>
  <si>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</si>
  <si>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</si>
  <si>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</si>
  <si>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</si>
  <si>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</si>
  <si>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</si>
  <si>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</si>
  <si>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</si>
  <si>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</si>
  <si>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</si>
  <si>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</si>
  <si>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</si>
  <si>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</si>
  <si>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</si>
  <si>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</si>
  <si>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</si>
  <si>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</si>
  <si>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</si>
  <si>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</si>
  <si>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</si>
  <si>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</si>
  <si>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</si>
  <si>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</si>
  <si>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</si>
  <si>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</si>
  <si>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</si>
  <si>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</si>
  <si>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</si>
  <si>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</si>
  <si>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</si>
  <si>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</si>
  <si>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</si>
  <si>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</si>
  <si>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</si>
  <si>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</si>
  <si>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</si>
  <si>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</si>
  <si>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</si>
  <si>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</si>
  <si>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</si>
  <si>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</si>
  <si>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</si>
  <si>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</si>
  <si>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</si>
  <si>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</si>
  <si>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</si>
  <si>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</si>
  <si>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</si>
  <si>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</si>
  <si>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</si>
  <si>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</si>
  <si>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</si>
  <si>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</si>
  <si>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</si>
  <si>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</si>
  <si>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</si>
  <si>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</si>
  <si>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</si>
  <si>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</si>
  <si>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</si>
  <si>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</si>
  <si>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</si>
  <si>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</si>
  <si>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</si>
  <si>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</si>
  <si>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</si>
  <si>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</si>
  <si>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</si>
  <si>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</si>
  <si>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</si>
  <si>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</si>
  <si>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</si>
  <si>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</si>
  <si>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</si>
  <si>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</si>
  <si>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</si>
  <si>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</si>
  <si>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</si>
  <si>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</si>
  <si>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</si>
  <si>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</si>
  <si>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</si>
  <si>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</si>
  <si>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</si>
  <si>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</si>
  <si>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</si>
  <si>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</si>
  <si>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</si>
  <si>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</si>
  <si>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</si>
  <si>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</si>
  <si>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</si>
  <si>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</si>
  <si>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</si>
  <si>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</si>
  <si>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</si>
  <si>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</si>
  <si>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</si>
  <si>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</si>
  <si>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</si>
  <si>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</si>
  <si>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</si>
  <si>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</si>
  <si>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</si>
  <si>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</si>
  <si>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</si>
  <si>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</si>
  <si>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</si>
  <si>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</si>
  <si>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</si>
  <si>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</si>
  <si>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</si>
  <si>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</si>
  <si>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</si>
  <si>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</si>
  <si>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</si>
  <si>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</si>
  <si>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</si>
  <si>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</si>
  <si>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</si>
  <si>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</si>
  <si>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</si>
  <si>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</si>
  <si>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</si>
  <si>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</si>
  <si>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</si>
  <si>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</si>
  <si>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</si>
  <si>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</si>
  <si>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</si>
  <si>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</si>
  <si>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</si>
  <si>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</si>
  <si>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</si>
  <si>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</si>
  <si>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</si>
  <si>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</si>
  <si>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</si>
  <si>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</si>
  <si>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</si>
  <si>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</si>
  <si>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</si>
  <si>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</si>
  <si>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</si>
  <si>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</si>
  <si>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</si>
  <si>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</si>
  <si>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</si>
  <si>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</si>
  <si>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</si>
  <si>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</si>
  <si>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</si>
  <si>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</si>
  <si>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</si>
  <si>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</si>
  <si>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</si>
  <si>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</si>
  <si>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</si>
  <si>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</si>
  <si>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</si>
  <si>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</si>
  <si>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</si>
  <si>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</si>
  <si>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</si>
  <si>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</si>
  <si>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</si>
  <si>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</si>
  <si>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</si>
  <si>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</si>
  <si>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</si>
  <si>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</si>
  <si>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</si>
  <si>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</si>
  <si>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</si>
  <si>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</si>
  <si>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</si>
  <si>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</si>
  <si>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</si>
  <si>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</si>
  <si>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</si>
  <si>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</si>
  <si>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</si>
  <si>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</si>
  <si>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</si>
  <si>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</si>
  <si>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</si>
  <si>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</si>
  <si>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</si>
  <si>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</si>
  <si>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</si>
  <si>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</si>
  <si>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</si>
  <si>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</si>
  <si>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</si>
  <si>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</si>
  <si>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</si>
  <si>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</si>
  <si>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</si>
  <si>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</si>
  <si>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</si>
  <si>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</si>
  <si>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</si>
  <si>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</si>
  <si>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</si>
  <si>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</si>
  <si>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</si>
  <si>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</si>
  <si>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</si>
  <si>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</si>
  <si>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</si>
  <si>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</si>
  <si>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</si>
  <si>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</si>
  <si>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</si>
  <si>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</si>
  <si>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</si>
  <si>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</si>
  <si>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</si>
  <si>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</si>
  <si>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</si>
  <si>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</si>
  <si>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</si>
  <si>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</si>
  <si>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</si>
  <si>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</si>
  <si>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</si>
  <si>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</si>
  <si>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</si>
  <si>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</si>
  <si>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</si>
  <si>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</si>
  <si>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</si>
  <si>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</si>
  <si>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</si>
  <si>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</si>
  <si>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</si>
  <si>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</si>
  <si>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</si>
  <si>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</si>
  <si>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</si>
  <si>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</si>
  <si>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</si>
  <si>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</si>
  <si>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</si>
  <si>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</si>
  <si>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</si>
  <si>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</si>
  <si>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</si>
  <si>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</si>
  <si>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</si>
  <si>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</si>
  <si>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</si>
  <si>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</si>
  <si>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</si>
  <si>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</si>
  <si>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</si>
  <si>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</si>
  <si>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</si>
  <si>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</si>
  <si>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</si>
  <si>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</si>
  <si>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</si>
  <si>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</si>
  <si>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</si>
  <si>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</si>
  <si>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</si>
  <si>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</si>
  <si>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</si>
  <si>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</si>
  <si>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</si>
  <si>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</si>
  <si>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</si>
  <si>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</si>
  <si>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</si>
  <si>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</si>
  <si>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</si>
  <si>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</si>
  <si>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</si>
  <si>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</si>
  <si>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</si>
  <si>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</si>
  <si>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</si>
  <si>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</si>
  <si>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</si>
  <si>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</si>
  <si>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</si>
  <si>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</si>
  <si>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</si>
  <si>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</si>
  <si>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</si>
  <si>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</si>
  <si>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</si>
  <si>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</si>
  <si>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</si>
  <si>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</si>
  <si>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</si>
  <si>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</si>
  <si>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</si>
  <si>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</si>
  <si>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</si>
  <si>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</si>
  <si>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</si>
  <si>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</si>
  <si>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</si>
  <si>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</si>
  <si>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</si>
  <si>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</si>
  <si>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</si>
  <si>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</si>
  <si>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</si>
  <si>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</si>
  <si>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</si>
  <si>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</si>
  <si>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</si>
  <si>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</si>
  <si>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</si>
  <si>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</si>
  <si>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</si>
  <si>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</si>
  <si>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</si>
  <si>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</si>
  <si>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</si>
  <si>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</si>
  <si>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</si>
  <si>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</si>
  <si>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</si>
  <si>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</si>
  <si>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</si>
  <si>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</si>
  <si>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</si>
  <si>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</si>
  <si>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</si>
  <si>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</si>
  <si>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</si>
  <si>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</si>
  <si>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</si>
  <si>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</si>
  <si>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</si>
  <si>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</si>
  <si>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</si>
  <si>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</si>
  <si>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</si>
  <si>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</si>
  <si>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</si>
  <si>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</si>
  <si>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</si>
  <si>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</si>
  <si>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</si>
  <si>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</si>
  <si>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</si>
  <si>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</si>
  <si>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</si>
  <si>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</si>
  <si>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</si>
  <si>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</si>
  <si>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</si>
  <si>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</si>
  <si>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</si>
  <si>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</si>
  <si>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</si>
  <si>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</si>
  <si>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</si>
  <si>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</si>
  <si>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</si>
  <si>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</si>
  <si>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</si>
  <si>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</si>
  <si>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</si>
  <si>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</si>
  <si>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</si>
  <si>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</si>
  <si>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</si>
  <si>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</si>
  <si>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</si>
  <si>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</si>
  <si>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</si>
  <si>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</si>
  <si>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</si>
  <si>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</si>
  <si>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</si>
  <si>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</si>
  <si>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</si>
  <si>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</si>
  <si>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</si>
  <si>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</si>
  <si>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</si>
  <si>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</si>
  <si>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</si>
  <si>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</si>
  <si>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</si>
  <si>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</si>
  <si>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</si>
  <si>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</si>
  <si>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</si>
  <si>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</si>
  <si>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</si>
  <si>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</si>
  <si>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</si>
  <si>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</si>
  <si>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</si>
  <si>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</si>
  <si>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</si>
  <si>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</si>
  <si>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</si>
  <si>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</si>
  <si>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</si>
  <si>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</si>
  <si>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</si>
  <si>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</si>
  <si>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</si>
  <si>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</si>
  <si>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</si>
  <si>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</si>
  <si>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</si>
  <si>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</si>
  <si>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</si>
  <si>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</si>
  <si>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</si>
  <si>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</si>
  <si>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</si>
  <si>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</si>
  <si>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</si>
  <si>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</si>
  <si>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</si>
  <si>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</si>
  <si>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</si>
  <si>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</si>
  <si>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</si>
  <si>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</si>
  <si>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</si>
  <si>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</si>
  <si>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</si>
  <si>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</si>
  <si>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</si>
  <si>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</si>
  <si>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</si>
  <si>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</si>
  <si>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</si>
  <si>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</si>
  <si>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</si>
  <si>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</si>
  <si>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</si>
  <si>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</si>
  <si>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</si>
  <si>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</si>
  <si>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</si>
  <si>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</si>
  <si>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</si>
  <si>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</si>
  <si>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</si>
  <si>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</si>
  <si>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</si>
  <si>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</si>
  <si>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</si>
  <si>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</si>
  <si>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</si>
  <si>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</si>
  <si>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</si>
  <si>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</si>
  <si>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</si>
  <si>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</si>
  <si>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</si>
  <si>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</si>
  <si>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</si>
  <si>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</si>
  <si>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</si>
  <si>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</si>
  <si>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</si>
  <si>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</si>
  <si>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</si>
  <si>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</si>
  <si>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</si>
  <si>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</si>
  <si>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</si>
  <si>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</si>
  <si>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</si>
  <si>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</si>
  <si>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</si>
  <si>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</si>
  <si>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</si>
  <si>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</si>
  <si>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</si>
  <si>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</si>
  <si>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</si>
  <si>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</si>
  <si>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</si>
  <si>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</si>
  <si>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</si>
  <si>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</si>
  <si>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</si>
  <si>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</si>
  <si>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</si>
  <si>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</si>
  <si>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</si>
  <si>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</si>
  <si>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</si>
  <si>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</si>
  <si>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</si>
  <si>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</si>
  <si>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</si>
  <si>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</si>
  <si>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</si>
  <si>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</si>
  <si>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</si>
  <si>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</si>
  <si>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</si>
  <si>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</si>
  <si>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</si>
  <si>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</si>
  <si>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</si>
  <si>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</si>
  <si>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</si>
  <si>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</si>
  <si>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</si>
  <si>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</si>
  <si>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</si>
  <si>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</si>
  <si>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</si>
  <si>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</si>
  <si>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</si>
  <si>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</si>
  <si>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</si>
  <si>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</si>
  <si>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</si>
  <si>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</si>
  <si>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</si>
  <si>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</si>
  <si>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</si>
  <si>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</si>
  <si>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</si>
  <si>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</si>
  <si>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</si>
  <si>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</si>
  <si>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</si>
  <si>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</si>
  <si>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</si>
  <si>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</si>
  <si>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</si>
  <si>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</si>
  <si>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</si>
  <si>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</si>
  <si>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</si>
  <si>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</si>
  <si>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</si>
  <si>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</si>
  <si>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</si>
  <si>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</si>
  <si>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</si>
  <si>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</si>
  <si>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</si>
  <si>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</si>
  <si>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</si>
  <si>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</si>
  <si>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</si>
  <si>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</si>
  <si>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</si>
  <si>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</si>
  <si>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</si>
  <si>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</si>
  <si>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</si>
  <si>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</si>
  <si>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</si>
  <si>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</si>
  <si>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</si>
  <si>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</si>
  <si>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</si>
  <si>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</si>
  <si>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</si>
  <si>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</si>
  <si>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</si>
  <si>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</si>
  <si>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</si>
  <si>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</si>
  <si>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</si>
  <si>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</si>
  <si>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</si>
  <si>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</si>
  <si>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</si>
  <si>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</si>
  <si>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</si>
  <si>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</si>
  <si>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</si>
  <si>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</si>
  <si>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</si>
  <si>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</si>
  <si>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</si>
  <si>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</si>
  <si>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</si>
  <si>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</si>
  <si>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</si>
  <si>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</si>
  <si>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</si>
  <si>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</si>
  <si>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</si>
  <si>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</si>
  <si>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</si>
  <si>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</si>
  <si>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</si>
  <si>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</si>
  <si>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</si>
  <si>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</si>
  <si>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</si>
  <si>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</si>
  <si>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</si>
  <si>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</si>
  <si>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</si>
  <si>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</si>
  <si>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</si>
  <si>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</si>
  <si>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</si>
  <si>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</si>
  <si>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</si>
  <si>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</si>
  <si>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</si>
  <si>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</si>
  <si>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</si>
  <si>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</si>
  <si>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</si>
  <si>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</si>
  <si>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</si>
  <si>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</si>
  <si>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</si>
  <si>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</si>
  <si>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</si>
  <si>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</si>
  <si>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</si>
  <si>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</si>
  <si>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</si>
  <si>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</si>
  <si>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</si>
  <si>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</si>
  <si>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</si>
  <si>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</si>
  <si>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</si>
  <si>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</si>
  <si>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</si>
  <si>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</si>
  <si>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</si>
  <si>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</si>
  <si>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</si>
  <si>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</si>
  <si>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</si>
  <si>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</si>
  <si>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</si>
  <si>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</si>
  <si>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</si>
  <si>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</si>
  <si>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</si>
  <si>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</si>
  <si>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</si>
  <si>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</si>
  <si>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</si>
  <si>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</si>
  <si>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</si>
  <si>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</si>
  <si>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</si>
  <si>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</si>
  <si>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</si>
  <si>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</si>
  <si>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</si>
  <si>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</si>
  <si>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</si>
  <si>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</si>
  <si>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</si>
  <si>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</si>
  <si>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</si>
  <si>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</si>
  <si>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</si>
  <si>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</si>
  <si>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</si>
  <si>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</si>
  <si>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</si>
  <si>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</si>
  <si>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</si>
  <si>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</si>
  <si>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</si>
  <si>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</si>
  <si>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</si>
  <si>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</si>
  <si>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</si>
  <si>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</si>
  <si>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</si>
  <si>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</si>
  <si>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</si>
  <si>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</si>
  <si>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</si>
  <si>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</si>
  <si>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</si>
  <si>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</si>
  <si>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</si>
  <si>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</si>
  <si>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</si>
  <si>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</si>
  <si>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</si>
  <si>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</si>
  <si>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</si>
  <si>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</si>
  <si>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</si>
  <si>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</si>
  <si>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</si>
  <si>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</si>
  <si>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</si>
  <si>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</si>
  <si>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</si>
  <si>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</si>
  <si>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</si>
  <si>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</si>
  <si>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</si>
  <si>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</si>
  <si>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</si>
  <si>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</si>
  <si>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</si>
  <si>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</si>
  <si>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</si>
  <si>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</si>
  <si>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</si>
  <si>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</si>
  <si>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</si>
  <si>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</si>
  <si>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</si>
  <si>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</si>
  <si>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</si>
  <si>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</si>
  <si>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</si>
  <si>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</si>
  <si>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</si>
  <si>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</si>
  <si>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</si>
  <si>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</si>
  <si>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</si>
  <si>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</si>
  <si>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</si>
  <si>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</si>
  <si>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</si>
  <si>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</si>
  <si>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</si>
  <si>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</si>
  <si>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</si>
  <si>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</si>
  <si>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</si>
  <si>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</si>
  <si>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</si>
  <si>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</si>
  <si>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</si>
  <si>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</si>
  <si>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</si>
  <si>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</si>
  <si>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</si>
  <si>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</si>
  <si>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</si>
  <si>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</si>
  <si>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</si>
  <si>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</si>
  <si>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</si>
  <si>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</si>
  <si>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</si>
  <si>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</si>
  <si>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</si>
  <si>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</si>
  <si>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</si>
  <si>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</si>
  <si>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</si>
  <si>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</si>
  <si>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</si>
  <si>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</si>
  <si>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</si>
  <si>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</si>
  <si>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</si>
  <si>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</si>
  <si>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</si>
  <si>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</si>
  <si>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</si>
  <si>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</si>
  <si>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</si>
  <si>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</si>
  <si>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</si>
  <si>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</si>
  <si>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</si>
  <si>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</si>
  <si>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</si>
  <si>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</si>
  <si>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</si>
  <si>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</si>
  <si>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</si>
  <si>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</si>
  <si>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</si>
  <si>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</si>
  <si>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</si>
  <si>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</si>
  <si>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</si>
  <si>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</si>
  <si>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</si>
  <si>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</si>
  <si>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</si>
  <si>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</si>
  <si>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</si>
  <si>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</si>
  <si>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</si>
  <si>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</si>
  <si>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</si>
  <si>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</si>
  <si>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</si>
  <si>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</si>
  <si>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</si>
  <si>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</si>
  <si>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</si>
  <si>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</si>
  <si>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</si>
  <si>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</si>
  <si>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</si>
  <si>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</si>
  <si>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</si>
  <si>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</si>
  <si>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</si>
  <si>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</si>
  <si>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</si>
  <si>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</si>
  <si>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</si>
  <si>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</si>
  <si>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</si>
  <si>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</si>
  <si>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</si>
  <si>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</si>
  <si>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</si>
  <si>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</si>
  <si>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</si>
  <si>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</si>
  <si>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</si>
  <si>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</si>
  <si>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</si>
  <si>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</si>
  <si>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</si>
  <si>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</si>
  <si>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</si>
  <si>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</si>
  <si>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</si>
  <si>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</si>
  <si>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</si>
  <si>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</si>
  <si>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</si>
  <si>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</si>
  <si>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</si>
  <si>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</si>
  <si>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</si>
  <si>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</si>
  <si>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</si>
  <si>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</si>
  <si>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</si>
  <si>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</si>
  <si>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</si>
  <si>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</si>
  <si>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</si>
  <si>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</si>
  <si>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</si>
  <si>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</si>
  <si>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</si>
  <si>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</si>
  <si>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</si>
  <si>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</si>
  <si>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</si>
  <si>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</si>
  <si>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</si>
  <si>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</si>
  <si>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</si>
  <si>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</si>
  <si>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</si>
  <si>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</si>
  <si>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</si>
  <si>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</si>
  <si>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</si>
  <si>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</si>
  <si>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</si>
  <si>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</si>
  <si>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</si>
  <si>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</si>
  <si>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</si>
  <si>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</si>
  <si>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</si>
  <si>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</si>
  <si>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</si>
  <si>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</si>
  <si>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</si>
  <si>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</si>
  <si>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</si>
  <si>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</si>
  <si>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</si>
  <si>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</si>
  <si>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</si>
  <si>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</si>
  <si>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</si>
  <si>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</si>
  <si>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</si>
  <si>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</si>
  <si>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</si>
  <si>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</si>
  <si>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</si>
  <si>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</si>
  <si>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</si>
  <si>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</si>
  <si>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</si>
  <si>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</si>
  <si>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</si>
  <si>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</si>
  <si>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</si>
  <si>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</si>
  <si>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</si>
  <si>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</si>
  <si>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</si>
  <si>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</si>
  <si>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</si>
  <si>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</si>
  <si>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</si>
  <si>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</si>
  <si>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</si>
  <si>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</si>
  <si>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</si>
  <si>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</si>
  <si>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</si>
  <si>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</si>
  <si>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</si>
  <si>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</si>
  <si>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</si>
  <si>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</si>
  <si>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</si>
  <si>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</si>
  <si>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</si>
  <si>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</si>
  <si>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</si>
  <si>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</si>
  <si>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</si>
  <si>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</si>
  <si>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</si>
  <si>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</si>
  <si>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</si>
  <si>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</si>
  <si>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</si>
  <si>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</si>
  <si>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</si>
  <si>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</si>
  <si>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</si>
  <si>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</si>
  <si>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</si>
  <si>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</si>
  <si>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</si>
  <si>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</si>
  <si>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</si>
  <si>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</si>
  <si>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</si>
  <si>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</si>
  <si>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</si>
  <si>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</si>
  <si>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</si>
  <si>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</si>
  <si>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</si>
  <si>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</si>
  <si>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</si>
  <si>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</si>
  <si>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</si>
  <si>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</si>
  <si>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</si>
  <si>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</si>
  <si>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</si>
  <si>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</si>
  <si>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</si>
  <si>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</si>
  <si>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</si>
  <si>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</si>
  <si>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</si>
  <si>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</si>
  <si>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</si>
  <si>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</si>
  <si>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</si>
  <si>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</si>
  <si>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</si>
  <si>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</si>
  <si>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</si>
  <si>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</si>
  <si>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</si>
  <si>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</si>
  <si>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</si>
  <si>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</si>
  <si>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</si>
  <si>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</si>
  <si>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</si>
  <si>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</si>
  <si>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</si>
  <si>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</si>
  <si>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</si>
  <si>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</si>
  <si>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</si>
  <si>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</si>
  <si>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</si>
  <si>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</si>
  <si>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</si>
  <si>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</si>
  <si>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</si>
  <si>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</si>
  <si>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</si>
  <si>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</si>
  <si>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</si>
  <si>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</si>
  <si>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</si>
  <si>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</si>
  <si>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</si>
  <si>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</si>
  <si>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</si>
  <si>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</si>
  <si>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</si>
  <si>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</si>
  <si>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</si>
  <si>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</si>
  <si>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</si>
  <si>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</si>
  <si>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</si>
  <si>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</si>
  <si>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</si>
  <si>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</si>
  <si>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</si>
  <si>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</si>
  <si>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</si>
  <si>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</si>
  <si>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</si>
  <si>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</si>
  <si>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</si>
  <si>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</si>
  <si>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</si>
  <si>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</si>
  <si>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</si>
  <si>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</si>
  <si>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</si>
  <si>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</si>
  <si>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</si>
  <si>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</si>
  <si>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</si>
  <si>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</si>
  <si>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</si>
  <si>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</si>
  <si>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</si>
  <si>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</si>
  <si>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</si>
  <si>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</si>
  <si>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</si>
  <si>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</si>
  <si>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</si>
  <si>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</si>
  <si>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</si>
  <si>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</si>
  <si>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</si>
  <si>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</si>
  <si>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</si>
  <si>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</si>
  <si>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</si>
  <si>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</si>
  <si>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</si>
  <si>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</si>
  <si>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</si>
  <si>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</si>
  <si>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</si>
  <si>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</si>
  <si>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</si>
  <si>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</si>
  <si>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</si>
  <si>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</si>
  <si>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</si>
  <si>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</si>
  <si>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</si>
  <si>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</si>
  <si>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</si>
  <si>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</si>
  <si>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</si>
  <si>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</si>
  <si>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</si>
  <si>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</si>
  <si>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</si>
  <si>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</si>
  <si>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</si>
  <si>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</si>
  <si>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</si>
  <si>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</si>
  <si>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</si>
  <si>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</si>
  <si>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</si>
  <si>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</si>
  <si>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</si>
  <si>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</si>
  <si>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</si>
  <si>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</si>
  <si>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</si>
  <si>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</si>
  <si>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</si>
  <si>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</si>
  <si>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</si>
  <si>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</si>
  <si>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</si>
  <si>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</si>
  <si>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</si>
  <si>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</si>
  <si>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</si>
  <si>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</si>
  <si>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</si>
  <si>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</si>
  <si>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</si>
  <si>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</si>
  <si>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</si>
  <si>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</si>
  <si>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</si>
  <si>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</si>
  <si>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</si>
  <si>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</si>
  <si>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</si>
  <si>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</si>
  <si>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</si>
  <si>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</si>
  <si>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</si>
  <si>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</si>
  <si>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</si>
  <si>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</si>
  <si>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</si>
  <si>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</si>
  <si>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</si>
  <si>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</si>
  <si>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</si>
  <si>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</si>
  <si>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</si>
  <si>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</si>
  <si>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</si>
  <si>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</si>
  <si>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</si>
  <si>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</si>
  <si>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</si>
  <si>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</si>
  <si>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</si>
  <si>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</si>
  <si>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</si>
  <si>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</si>
  <si>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</si>
  <si>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</si>
  <si>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</si>
  <si>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</si>
  <si>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</si>
  <si>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</si>
  <si>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</si>
  <si>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</si>
  <si>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</si>
  <si>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</si>
  <si>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</si>
  <si>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</si>
  <si>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</si>
  <si>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</si>
  <si>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</si>
  <si>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</si>
  <si>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</si>
  <si>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</si>
  <si>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</si>
  <si>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</si>
  <si>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</si>
  <si>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</si>
  <si>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</si>
  <si>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</si>
  <si>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</si>
  <si>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</si>
  <si>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</si>
  <si>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</si>
  <si>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</si>
  <si>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</si>
  <si>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</si>
  <si>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</si>
  <si>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</si>
  <si>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</si>
  <si>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</si>
  <si>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</si>
  <si>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</si>
  <si>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</si>
  <si>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</si>
  <si>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</si>
  <si>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</si>
  <si>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</si>
  <si>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</si>
  <si>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</si>
  <si>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</si>
  <si>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</si>
  <si>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</si>
  <si>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</si>
  <si>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</si>
  <si>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</si>
  <si>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</si>
  <si>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</si>
  <si>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</si>
  <si>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</si>
  <si>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</si>
  <si>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</si>
  <si>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</si>
  <si>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</si>
  <si>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</si>
  <si>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</si>
  <si>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</si>
  <si>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</si>
  <si>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</si>
  <si>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</si>
  <si>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</si>
  <si>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</si>
  <si>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</si>
  <si>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</si>
  <si>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</si>
  <si>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</si>
  <si>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</si>
  <si>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</si>
  <si>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</si>
  <si>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</si>
  <si>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</si>
  <si>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</si>
  <si>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</si>
  <si>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</si>
  <si>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</si>
  <si>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</si>
  <si>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</si>
  <si>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</si>
  <si>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</si>
  <si>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</si>
  <si>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</si>
  <si>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</si>
  <si>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</si>
  <si>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</si>
  <si>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</si>
  <si>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</si>
  <si>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</si>
  <si>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</si>
  <si>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</si>
  <si>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</si>
  <si>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</si>
  <si>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</si>
  <si>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</si>
  <si>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</si>
  <si>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</si>
  <si>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</si>
  <si>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</si>
  <si>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</si>
  <si>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</si>
  <si>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</si>
  <si>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</si>
  <si>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</si>
  <si>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</si>
  <si>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</si>
  <si>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</si>
  <si>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</si>
  <si>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</si>
  <si>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</si>
  <si>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</si>
  <si>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</si>
  <si>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</si>
  <si>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</si>
  <si>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</si>
  <si>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</si>
  <si>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</si>
  <si>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</si>
  <si>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</si>
  <si>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</si>
  <si>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</si>
  <si>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</si>
  <si>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</si>
  <si>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</si>
  <si>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</si>
  <si>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</si>
  <si>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</si>
  <si>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</si>
  <si>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</si>
  <si>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</si>
  <si>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</si>
  <si>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</si>
  <si>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</si>
  <si>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</si>
  <si>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</si>
  <si>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</si>
  <si>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</si>
  <si>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</si>
  <si>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</si>
  <si>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</si>
  <si>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</si>
  <si>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</si>
  <si>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</si>
  <si>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</si>
  <si>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</si>
  <si>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</si>
  <si>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</si>
  <si>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</si>
  <si>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</si>
  <si>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</si>
  <si>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</si>
  <si>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</si>
  <si>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</si>
  <si>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</si>
  <si>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</si>
  <si>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</si>
  <si>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</si>
  <si>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</si>
  <si>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</si>
  <si>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</si>
  <si>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</si>
  <si>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</si>
  <si>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</si>
  <si>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</si>
  <si>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</si>
  <si>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</si>
  <si>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</si>
  <si>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</si>
  <si>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</si>
  <si>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</si>
  <si>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</si>
  <si>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</si>
  <si>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</si>
  <si>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</si>
  <si>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</si>
  <si>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</si>
  <si>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</si>
  <si>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</si>
  <si>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</si>
  <si>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</si>
  <si>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</si>
  <si>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</si>
  <si>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</si>
  <si>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</si>
  <si>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</si>
  <si>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</si>
  <si>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</si>
  <si>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</si>
  <si>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</si>
  <si>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</si>
  <si>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</si>
  <si>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</si>
  <si>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</si>
  <si>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</si>
  <si>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</si>
  <si>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</si>
  <si>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</si>
  <si>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</si>
  <si>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</si>
  <si>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</si>
  <si>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</si>
  <si>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</si>
  <si>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</si>
  <si>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</si>
  <si>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</si>
  <si>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</si>
  <si>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</si>
  <si>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</si>
  <si>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</si>
  <si>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</si>
  <si>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</si>
  <si>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</si>
  <si>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</si>
  <si>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</si>
  <si>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</si>
  <si>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</si>
  <si>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</si>
  <si>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</si>
  <si>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</si>
  <si>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</si>
  <si>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</si>
  <si>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</si>
  <si>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</si>
  <si>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</si>
  <si>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</si>
  <si>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</si>
  <si>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</si>
  <si>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</si>
  <si>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</si>
  <si>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</si>
  <si>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</si>
  <si>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</si>
  <si>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</si>
  <si>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</si>
  <si>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</si>
  <si>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</si>
  <si>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</si>
  <si>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</si>
  <si>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</si>
  <si>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</si>
  <si>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</si>
  <si>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</si>
  <si>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</si>
  <si>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</si>
  <si>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</si>
  <si>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</si>
  <si>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</si>
  <si>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</si>
  <si>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</si>
  <si>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</si>
  <si>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</si>
  <si>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</si>
  <si>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</si>
  <si>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</si>
  <si>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</si>
  <si>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</si>
  <si>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</si>
  <si>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</si>
  <si>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</si>
  <si>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</si>
  <si>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</si>
  <si>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</si>
  <si>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</si>
  <si>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</si>
  <si>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</si>
  <si>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</si>
  <si>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</si>
  <si>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</si>
  <si>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</si>
  <si>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</si>
  <si>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</si>
  <si>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</si>
  <si>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</si>
  <si>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</si>
  <si>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</si>
  <si>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</si>
  <si>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</si>
  <si>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</si>
  <si>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</si>
  <si>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</si>
  <si>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</si>
  <si>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</si>
  <si>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</si>
  <si>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</si>
  <si>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</si>
  <si>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</si>
  <si>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</si>
  <si>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</si>
  <si>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</si>
  <si>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</si>
  <si>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</si>
  <si>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</si>
  <si>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</si>
  <si>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</si>
  <si>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</si>
  <si>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</si>
  <si>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</si>
  <si>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</si>
  <si>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</si>
  <si>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</si>
  <si>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</si>
  <si>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</si>
  <si>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</si>
  <si>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</si>
  <si>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</si>
  <si>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</si>
  <si>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</si>
  <si>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</si>
  <si>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</si>
  <si>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</si>
  <si>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</si>
  <si>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</si>
  <si>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</si>
  <si>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</si>
  <si>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</si>
  <si>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</si>
  <si>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</si>
  <si>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</si>
  <si>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</si>
  <si>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</si>
  <si>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</si>
  <si>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</si>
  <si>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</si>
  <si>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</si>
  <si>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</si>
  <si>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</si>
  <si>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</si>
  <si>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</si>
  <si>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</si>
  <si>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</si>
  <si>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</si>
  <si>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</si>
  <si>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</si>
  <si>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</si>
  <si>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</si>
  <si>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</si>
  <si>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</si>
  <si>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</si>
  <si>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</si>
  <si>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</si>
  <si>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</si>
  <si>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</si>
  <si>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</si>
  <si>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</si>
  <si>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</si>
  <si>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</si>
  <si>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</si>
  <si>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</si>
  <si>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</si>
  <si>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</si>
  <si>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</si>
  <si>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</si>
  <si>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</si>
  <si>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</si>
  <si>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</si>
  <si>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</si>
  <si>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</si>
  <si>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</si>
  <si>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</si>
  <si>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</si>
  <si>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</si>
  <si>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</si>
  <si>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</si>
  <si>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</si>
  <si>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</si>
  <si>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</si>
  <si>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</si>
  <si>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</si>
  <si>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</si>
  <si>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</si>
  <si>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</si>
  <si>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</si>
  <si>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</si>
  <si>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</si>
  <si>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</si>
  <si>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</si>
  <si>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</si>
  <si>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</si>
  <si>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</si>
  <si>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</si>
  <si>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</si>
  <si>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</si>
  <si>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</si>
  <si>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</si>
  <si>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</si>
  <si>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</si>
  <si>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</si>
  <si>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</si>
  <si>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</si>
  <si>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</si>
  <si>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</si>
  <si>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</si>
  <si>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</si>
  <si>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</si>
  <si>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</si>
  <si>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</si>
  <si>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</si>
  <si>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</si>
  <si>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</si>
  <si>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</si>
  <si>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</si>
  <si>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</si>
  <si>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</si>
  <si>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</si>
  <si>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</si>
  <si>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</si>
  <si>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</si>
  <si>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</si>
  <si>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</si>
  <si>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</si>
  <si>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</si>
  <si>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</si>
  <si>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</si>
  <si>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</si>
  <si>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</si>
  <si>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</si>
  <si>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</si>
  <si>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</si>
  <si>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</si>
  <si>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</si>
  <si>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</si>
  <si>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</si>
  <si>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</si>
  <si>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</si>
  <si>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</si>
  <si>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</si>
  <si>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</si>
  <si>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</si>
  <si>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</si>
  <si>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</si>
  <si>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</si>
  <si>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</si>
  <si>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</si>
  <si>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</si>
  <si>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</si>
  <si>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</si>
  <si>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</si>
  <si>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</si>
  <si>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</si>
  <si>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</si>
  <si>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</si>
  <si>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</si>
  <si>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</si>
  <si>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</si>
  <si>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</si>
  <si>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</si>
  <si>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</si>
  <si>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</si>
  <si>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</si>
  <si>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</si>
  <si>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</si>
  <si>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</si>
  <si>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</si>
  <si>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</si>
  <si>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</si>
  <si>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</si>
  <si>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</si>
  <si>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</si>
  <si>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</si>
  <si>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</si>
  <si>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</si>
  <si>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</si>
  <si>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</si>
  <si>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</si>
  <si>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</si>
  <si>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</si>
  <si>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</si>
  <si>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</si>
  <si>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</si>
  <si>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</si>
  <si>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</si>
  <si>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</si>
  <si>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</si>
  <si>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</si>
  <si>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</si>
  <si>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</si>
  <si>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</si>
  <si>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</si>
  <si>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</si>
  <si>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</si>
  <si>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</si>
  <si>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</si>
  <si>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</si>
  <si>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</si>
  <si>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</si>
  <si>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</si>
  <si>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</si>
  <si>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</si>
  <si>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</si>
  <si>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</si>
  <si>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</si>
  <si>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</si>
  <si>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</si>
  <si>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</si>
  <si>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</si>
  <si>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</si>
  <si>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</si>
  <si>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</si>
  <si>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</si>
  <si>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</si>
  <si>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</si>
  <si>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</si>
  <si>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</si>
  <si>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</si>
  <si>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</si>
  <si>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</si>
  <si>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</si>
  <si>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</si>
  <si>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</si>
  <si>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</si>
  <si>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</si>
  <si>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</si>
  <si>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</si>
  <si>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</si>
  <si>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</si>
  <si>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</si>
  <si>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</si>
  <si>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</si>
  <si>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</si>
  <si>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</si>
  <si>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</si>
  <si>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</si>
  <si>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</si>
  <si>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</si>
  <si>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</si>
  <si>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</si>
  <si>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</si>
  <si>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</si>
  <si>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</si>
  <si>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</si>
  <si>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</si>
  <si>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</si>
  <si>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</si>
  <si>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</si>
  <si>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</si>
  <si>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</si>
  <si>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</si>
  <si>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</si>
  <si>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</si>
  <si>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</si>
  <si>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</si>
  <si>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</si>
  <si>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</si>
  <si>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</si>
  <si>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</si>
  <si>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</si>
  <si>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</si>
  <si>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</si>
  <si>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</si>
  <si>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</si>
  <si>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</si>
  <si>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</si>
  <si>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</si>
  <si>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</si>
  <si>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</si>
  <si>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</si>
  <si>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</si>
  <si>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</si>
  <si>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</si>
  <si>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</si>
  <si>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</si>
  <si>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</si>
  <si>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</si>
  <si>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</si>
  <si>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</si>
  <si>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</si>
  <si>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</si>
  <si>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</si>
  <si>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</si>
  <si>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</si>
  <si>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</si>
  <si>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</si>
  <si>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</si>
  <si>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</si>
  <si>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</si>
  <si>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</si>
  <si>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</si>
  <si>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</si>
  <si>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</si>
  <si>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</si>
  <si>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</si>
  <si>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</si>
  <si>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</si>
  <si>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</si>
  <si>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</si>
  <si>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</si>
  <si>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</si>
  <si>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</si>
  <si>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</si>
  <si>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</si>
  <si>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</si>
  <si>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</si>
  <si>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</si>
  <si>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</si>
  <si>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</si>
  <si>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</si>
  <si>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</si>
  <si>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</si>
  <si>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</si>
  <si>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</si>
  <si>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</si>
  <si>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</si>
  <si>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</si>
  <si>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</si>
  <si>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</si>
  <si>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</si>
  <si>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</si>
  <si>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</si>
  <si>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</si>
  <si>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</si>
  <si>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</si>
  <si>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</si>
  <si>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</si>
  <si>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</si>
  <si>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</si>
  <si>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</si>
  <si>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</si>
  <si>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</si>
  <si>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</si>
  <si>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</si>
  <si>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</si>
  <si>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</si>
  <si>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</si>
  <si>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</si>
  <si>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</si>
  <si>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</si>
  <si>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</si>
  <si>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</si>
  <si>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</si>
  <si>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</si>
  <si>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</si>
  <si>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</si>
  <si>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</si>
  <si>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</si>
  <si>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</si>
  <si>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</si>
  <si>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</si>
  <si>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</si>
  <si>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</si>
  <si>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</si>
  <si>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</si>
  <si>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</si>
  <si>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</si>
  <si>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</si>
  <si>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</si>
  <si>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</si>
  <si>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</si>
  <si>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</si>
  <si>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</si>
  <si>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</si>
  <si>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</si>
  <si>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</si>
  <si>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</si>
  <si>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</si>
  <si>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</si>
  <si>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</si>
  <si>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</si>
  <si>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</si>
  <si>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</si>
  <si>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</si>
  <si>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</si>
  <si>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</si>
  <si>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</si>
  <si>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</si>
  <si>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</si>
  <si>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</si>
  <si>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</si>
  <si>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</si>
  <si>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</si>
  <si>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</si>
  <si>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</si>
  <si>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</si>
  <si>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</si>
  <si>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</si>
  <si>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</si>
  <si>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</si>
  <si>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</si>
  <si>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</si>
  <si>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</si>
  <si>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</si>
  <si>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</si>
  <si>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</si>
  <si>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</si>
  <si>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</si>
  <si>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</si>
  <si>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</si>
  <si>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</si>
  <si>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</si>
  <si>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</si>
  <si>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</si>
  <si>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</si>
  <si>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</si>
  <si>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</si>
  <si>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</si>
  <si>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</si>
  <si>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</si>
  <si>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</si>
  <si>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</si>
  <si>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</si>
  <si>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</si>
  <si>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</si>
  <si>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</si>
  <si>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</si>
  <si>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</si>
  <si>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</si>
  <si>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</si>
  <si>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</si>
  <si>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</si>
  <si>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</si>
  <si>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</si>
  <si>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</si>
  <si>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</si>
  <si>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</si>
  <si>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</si>
  <si>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</si>
  <si>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</si>
  <si>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</si>
  <si>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</si>
  <si>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</si>
  <si>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</si>
  <si>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</si>
  <si>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</si>
  <si>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</si>
  <si>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</si>
  <si>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</si>
  <si>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</si>
  <si>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</si>
  <si>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</si>
  <si>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</si>
  <si>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</si>
  <si>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</si>
  <si>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</si>
  <si>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</si>
  <si>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</si>
  <si>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</si>
  <si>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</si>
  <si>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</si>
  <si>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</si>
  <si>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</si>
  <si>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</si>
  <si>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</si>
  <si>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</si>
  <si>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</si>
  <si>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</si>
  <si>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</si>
  <si>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</si>
  <si>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</si>
  <si>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</si>
  <si>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</si>
  <si>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</si>
  <si>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</si>
  <si>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</si>
  <si>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</si>
  <si>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</si>
  <si>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</si>
  <si>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</si>
  <si>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</si>
  <si>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</si>
  <si>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</si>
  <si>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</si>
  <si>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</si>
  <si>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</si>
  <si>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</si>
  <si>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</si>
  <si>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</si>
  <si>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</si>
  <si>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</si>
  <si>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</si>
  <si>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</si>
  <si>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</si>
  <si>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</si>
  <si>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</si>
  <si>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</si>
  <si>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</si>
  <si>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</si>
  <si>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</si>
  <si>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</si>
  <si>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</si>
  <si>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</si>
  <si>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</si>
  <si>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</si>
  <si>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</si>
  <si>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</si>
  <si>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</si>
  <si>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</si>
  <si>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</si>
  <si>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</si>
  <si>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</si>
  <si>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</si>
  <si>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</si>
  <si>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</si>
  <si>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</si>
  <si>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</si>
  <si>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</si>
  <si>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</si>
  <si>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</si>
  <si>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</si>
  <si>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</si>
  <si>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</si>
  <si>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</si>
  <si>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</si>
  <si>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</si>
  <si>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</si>
  <si>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</si>
  <si>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</si>
  <si>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</si>
  <si>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</si>
  <si>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</si>
  <si>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</si>
  <si>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</si>
  <si>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</si>
  <si>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</si>
  <si>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</si>
  <si>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</si>
  <si>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</si>
  <si>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</si>
  <si>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</si>
  <si>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</si>
  <si>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</si>
  <si>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</si>
  <si>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</si>
  <si>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</si>
  <si>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</si>
  <si>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</si>
  <si>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</si>
  <si>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</si>
  <si>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</si>
  <si>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</si>
  <si>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</si>
  <si>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</si>
  <si>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</si>
  <si>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</si>
  <si>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</si>
  <si>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</si>
  <si>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</si>
  <si>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</si>
  <si>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</si>
  <si>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</si>
  <si>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</si>
  <si>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</si>
  <si>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</si>
  <si>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</si>
  <si>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</si>
  <si>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</si>
  <si>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</si>
  <si>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</si>
  <si>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</si>
  <si>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</si>
  <si>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</si>
  <si>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</si>
  <si>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</si>
  <si>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</si>
  <si>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</si>
  <si>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</si>
  <si>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</si>
  <si>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</si>
  <si>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</si>
  <si>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</si>
  <si>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</si>
  <si>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</si>
  <si>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</si>
  <si>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</si>
  <si>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</si>
  <si>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</si>
  <si>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</si>
  <si>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</si>
  <si>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</si>
  <si>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</si>
  <si>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</si>
  <si>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</si>
  <si>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</si>
  <si>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</si>
  <si>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</si>
  <si>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</si>
  <si>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</si>
  <si>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</si>
  <si>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</si>
  <si>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</si>
  <si>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</si>
  <si>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</si>
  <si>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</si>
  <si>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</si>
  <si>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</si>
  <si>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</si>
  <si>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</si>
  <si>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</si>
  <si>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</si>
  <si>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</si>
  <si>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</si>
  <si>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</si>
  <si>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</si>
  <si>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</si>
  <si>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</si>
  <si>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</si>
  <si>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</si>
  <si>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</si>
  <si>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</si>
  <si>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</si>
  <si>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</si>
  <si>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</si>
  <si>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</si>
  <si>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</si>
  <si>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</si>
  <si>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</si>
  <si>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</si>
  <si>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</si>
  <si>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</si>
  <si>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</si>
  <si>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</si>
  <si>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</si>
  <si>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</si>
  <si>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</si>
  <si>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</si>
  <si>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</si>
  <si>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</si>
  <si>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</si>
  <si>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</si>
  <si>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</si>
  <si>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</si>
  <si>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</si>
  <si>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</si>
  <si>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</si>
  <si>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</si>
  <si>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</si>
  <si>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</si>
  <si>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</si>
  <si>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</si>
  <si>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</si>
  <si>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</si>
  <si>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</si>
  <si>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</si>
  <si>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</si>
  <si>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</si>
  <si>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</si>
  <si>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</si>
  <si>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</si>
  <si>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</si>
  <si>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</si>
  <si>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</si>
  <si>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</si>
  <si>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</si>
  <si>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</si>
  <si>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</si>
  <si>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</si>
  <si>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</si>
  <si>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</si>
  <si>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</si>
  <si>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</si>
  <si>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</si>
  <si>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</si>
  <si>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</si>
  <si>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</si>
  <si>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</si>
  <si>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</si>
  <si>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</si>
  <si>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</si>
  <si>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</si>
  <si>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</si>
  <si>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</si>
  <si>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</si>
  <si>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</si>
  <si>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</si>
  <si>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</si>
  <si>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</si>
  <si>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</si>
  <si>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</si>
  <si>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</si>
  <si>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</si>
  <si>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</si>
  <si>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</si>
  <si>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</si>
  <si>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</si>
  <si>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</si>
  <si>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</si>
  <si>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</si>
  <si>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</si>
  <si>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</si>
  <si>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</si>
  <si>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</si>
  <si>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</si>
  <si>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</si>
  <si>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</si>
  <si>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</si>
  <si>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</si>
  <si>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</si>
  <si>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</si>
  <si>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</si>
  <si>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</si>
  <si>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</si>
  <si>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</si>
  <si>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</si>
  <si>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</si>
  <si>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</si>
  <si>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</si>
  <si>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</si>
  <si>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</si>
  <si>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</si>
  <si>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</si>
  <si>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</si>
  <si>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</si>
  <si>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</si>
  <si>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</si>
  <si>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</si>
  <si>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</si>
  <si>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</si>
  <si>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</si>
  <si>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</si>
  <si>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</si>
  <si>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</si>
  <si>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</si>
  <si>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</si>
  <si>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</si>
  <si>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</si>
  <si>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</si>
  <si>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</si>
  <si>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</si>
  <si>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</si>
  <si>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</si>
  <si>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</si>
  <si>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</si>
  <si>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</si>
  <si>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</si>
  <si>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</si>
  <si>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</si>
  <si>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</si>
  <si>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</si>
  <si>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</si>
  <si>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</si>
  <si>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</si>
  <si>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</si>
  <si>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</si>
  <si>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</si>
  <si>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</si>
  <si>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</si>
  <si>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</si>
  <si>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</si>
  <si>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</si>
  <si>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</si>
  <si>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</si>
  <si>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</si>
  <si>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</si>
  <si>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</si>
  <si>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</si>
  <si>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</si>
  <si>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</si>
  <si>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</si>
  <si>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</si>
  <si>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</si>
  <si>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</si>
  <si>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</si>
  <si>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</si>
  <si>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</si>
  <si>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</si>
  <si>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</si>
  <si>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</si>
  <si>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</si>
  <si>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</si>
  <si>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</si>
  <si>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</si>
  <si>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</si>
  <si>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</si>
  <si>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</si>
  <si>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</si>
  <si>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</si>
  <si>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</si>
  <si>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</si>
  <si>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</si>
  <si>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</si>
  <si>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</si>
  <si>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</si>
  <si>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</si>
  <si>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</si>
  <si>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</si>
  <si>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</si>
  <si>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</si>
  <si>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</si>
  <si>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</si>
  <si>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</si>
  <si>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</si>
  <si>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</si>
  <si>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</si>
  <si>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</si>
  <si>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</si>
  <si>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</si>
  <si>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</si>
  <si>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</si>
  <si>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</si>
  <si>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</si>
  <si>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</si>
  <si>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</si>
  <si>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</si>
  <si>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</si>
  <si>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</si>
  <si>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</si>
  <si>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</si>
  <si>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</si>
  <si>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</si>
  <si>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</si>
  <si>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</si>
  <si>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</si>
  <si>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</si>
  <si>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</si>
  <si>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</si>
  <si>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</si>
  <si>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</si>
  <si>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</si>
  <si>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</si>
  <si>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</si>
  <si>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</si>
  <si>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</si>
  <si>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</si>
  <si>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</si>
  <si>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</si>
  <si>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</si>
  <si>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</si>
  <si>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</si>
  <si>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</si>
  <si>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</si>
  <si>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</si>
  <si>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</si>
  <si>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</si>
  <si>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</si>
  <si>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</si>
  <si>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</si>
  <si>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</si>
  <si>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</si>
  <si>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</si>
  <si>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</si>
  <si>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</si>
  <si>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</si>
  <si>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</si>
  <si>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</si>
  <si>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</si>
  <si>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</si>
  <si>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</si>
  <si>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</si>
  <si>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</si>
  <si>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</si>
  <si>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</si>
  <si>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</si>
  <si>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</si>
  <si>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</si>
  <si>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</si>
  <si>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</si>
  <si>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</si>
  <si>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</si>
  <si>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</si>
  <si>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</si>
  <si>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</si>
  <si>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</si>
  <si>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</si>
  <si>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</si>
  <si>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</si>
  <si>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</si>
  <si>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</si>
  <si>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</si>
  <si>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</si>
  <si>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</si>
  <si>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</si>
  <si>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</si>
  <si>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</si>
  <si>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</si>
  <si>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</si>
  <si>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</si>
  <si>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</si>
  <si>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</si>
  <si>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</si>
  <si>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</si>
  <si>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</si>
  <si>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</si>
  <si>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</si>
  <si>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</si>
  <si>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</si>
  <si>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</si>
  <si>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</si>
  <si>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</si>
  <si>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</si>
  <si>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</si>
  <si>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</si>
  <si>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</si>
  <si>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</si>
  <si>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</si>
  <si>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</si>
  <si>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</si>
  <si>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</si>
  <si>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</si>
  <si>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</si>
  <si>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</si>
  <si>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</si>
  <si>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</si>
  <si>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</si>
  <si>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</si>
  <si>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</si>
  <si>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</si>
  <si>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</si>
  <si>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</si>
  <si>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</si>
  <si>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</si>
  <si>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</si>
  <si>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</si>
  <si>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</si>
  <si>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</si>
  <si>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</si>
  <si>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</si>
  <si>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</si>
  <si>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</si>
  <si>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</si>
  <si>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</si>
  <si>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</si>
  <si>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</si>
  <si>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</si>
  <si>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</si>
  <si>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</si>
  <si>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</si>
  <si>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</si>
  <si>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</si>
  <si>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</si>
  <si>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</si>
  <si>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</si>
  <si>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</si>
  <si>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</si>
  <si>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</si>
  <si>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</si>
  <si>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</si>
  <si>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</si>
  <si>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</si>
  <si>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</si>
  <si>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</si>
  <si>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</si>
  <si>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</si>
  <si>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</si>
  <si>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</si>
  <si>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</si>
  <si>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</si>
  <si>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</si>
  <si>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</si>
  <si>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</si>
  <si>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</si>
  <si>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</si>
  <si>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</si>
  <si>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</si>
  <si>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</si>
  <si>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</si>
  <si>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</si>
  <si>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</si>
  <si>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</si>
  <si>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</si>
  <si>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</si>
  <si>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</si>
  <si>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</si>
  <si>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</si>
  <si>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</si>
  <si>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</si>
  <si>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</si>
  <si>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</si>
  <si>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</si>
  <si>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</si>
  <si>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</si>
  <si>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</si>
  <si>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</si>
  <si>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</si>
  <si>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</si>
  <si>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</si>
  <si>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</si>
  <si>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</si>
  <si>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</si>
  <si>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</si>
  <si>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</si>
  <si>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</si>
  <si>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</si>
  <si>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</si>
  <si>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</si>
  <si>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</si>
  <si>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</si>
  <si>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</si>
  <si>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</si>
  <si>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</si>
  <si>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</si>
  <si>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</si>
  <si>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</si>
  <si>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</si>
  <si>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</si>
  <si>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</si>
  <si>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</si>
  <si>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</si>
  <si>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</si>
  <si>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</si>
  <si>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</si>
  <si>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</si>
  <si>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</si>
  <si>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</si>
  <si>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</si>
  <si>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</si>
  <si>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</si>
  <si>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</si>
  <si>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</si>
  <si>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</si>
  <si>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</si>
  <si>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</si>
  <si>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</si>
  <si>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</si>
  <si>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</si>
  <si>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</si>
  <si>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</si>
  <si>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</si>
  <si>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</si>
  <si>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</si>
  <si>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</si>
  <si>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</si>
  <si>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</si>
  <si>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</si>
  <si>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</si>
  <si>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</si>
  <si>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</si>
  <si>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</si>
  <si>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</si>
  <si>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</si>
  <si>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</si>
  <si>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</si>
  <si>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</si>
  <si>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</si>
  <si>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</si>
  <si>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</si>
  <si>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</si>
  <si>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</si>
  <si>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</si>
  <si>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</si>
  <si>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</si>
  <si>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</si>
  <si>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</si>
  <si>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</si>
  <si>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</si>
  <si>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</si>
  <si>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</si>
  <si>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</si>
  <si>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</si>
  <si>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</si>
  <si>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</si>
  <si>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</si>
  <si>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</si>
  <si>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</si>
  <si>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</si>
  <si>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</si>
  <si>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</si>
  <si>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</si>
  <si>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</si>
  <si>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</si>
  <si>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</si>
  <si>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</si>
  <si>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</si>
  <si>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</si>
  <si>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</si>
  <si>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</si>
  <si>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</si>
  <si>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</si>
  <si>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</si>
  <si>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</si>
  <si>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</si>
  <si>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</si>
  <si>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</si>
  <si>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</si>
  <si>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</si>
  <si>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</si>
  <si>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</si>
  <si>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</si>
  <si>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</si>
  <si>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</si>
  <si>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</si>
  <si>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</si>
  <si>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</si>
  <si>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</si>
  <si>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</si>
  <si>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</si>
  <si>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</si>
  <si>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</si>
  <si>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</si>
  <si>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</si>
  <si>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</si>
  <si>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</si>
  <si>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</si>
  <si>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</si>
  <si>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</si>
  <si>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</si>
  <si>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</si>
  <si>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</si>
  <si>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</si>
  <si>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</si>
  <si>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</si>
  <si>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</si>
  <si>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</si>
  <si>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</si>
  <si>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</si>
  <si>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</si>
  <si>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</si>
  <si>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</si>
  <si>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</si>
  <si>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</si>
  <si>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</si>
  <si>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</si>
  <si>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</si>
  <si>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</si>
  <si>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</si>
  <si>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</si>
  <si>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</si>
  <si>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</si>
  <si>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</si>
  <si>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</si>
  <si>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</si>
  <si>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</si>
  <si>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</si>
  <si>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</si>
  <si>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</si>
  <si>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</si>
  <si>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</si>
  <si>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</si>
  <si>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</si>
  <si>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</si>
  <si>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</si>
  <si>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</si>
  <si>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</si>
  <si>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</si>
  <si>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</si>
  <si>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</si>
  <si>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</si>
  <si>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</si>
  <si>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</si>
  <si>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</si>
  <si>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</si>
  <si>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</si>
  <si>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</si>
  <si>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</si>
  <si>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</si>
  <si>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</si>
  <si>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</si>
  <si>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</si>
  <si>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</si>
  <si>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</si>
  <si>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</si>
  <si>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</si>
  <si>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</si>
  <si>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</si>
  <si>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</si>
  <si>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</si>
  <si>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</si>
  <si>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</si>
  <si>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</si>
  <si>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</si>
  <si>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</si>
  <si>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</si>
  <si>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</si>
  <si>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</si>
  <si>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</si>
  <si>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</si>
  <si>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</si>
  <si>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</si>
  <si>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</si>
  <si>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</si>
  <si>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</si>
  <si>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</si>
  <si>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</si>
  <si>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</si>
  <si>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</si>
  <si>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</si>
  <si>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</si>
  <si>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</si>
  <si>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</si>
  <si>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</si>
  <si>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</si>
  <si>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</si>
  <si>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</si>
  <si>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</si>
  <si>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</si>
  <si>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</si>
  <si>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</si>
  <si>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</si>
  <si>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</si>
  <si>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</si>
  <si>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</si>
  <si>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</si>
  <si>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</si>
  <si>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</si>
  <si>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</si>
  <si>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</si>
  <si>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</si>
  <si>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</si>
  <si>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</si>
  <si>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</si>
  <si>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</si>
  <si>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</si>
  <si>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</si>
  <si>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</si>
  <si>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</si>
  <si>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</si>
  <si>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</si>
  <si>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</si>
  <si>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</si>
  <si>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</si>
  <si>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</si>
  <si>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</si>
  <si>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</si>
  <si>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</si>
  <si>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</si>
  <si>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</si>
  <si>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</si>
  <si>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</si>
  <si>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</si>
  <si>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</si>
  <si>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</si>
  <si>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</si>
  <si>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</si>
  <si>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</si>
  <si>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</si>
  <si>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</si>
  <si>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</si>
  <si>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</si>
  <si>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</si>
  <si>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</si>
  <si>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</si>
  <si>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</si>
  <si>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</si>
  <si>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</si>
  <si>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</si>
  <si>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</si>
  <si>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</si>
  <si>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</si>
  <si>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</si>
  <si>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</si>
  <si>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</si>
  <si>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</si>
  <si>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</si>
  <si>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</si>
  <si>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</si>
  <si>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</si>
  <si>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</si>
  <si>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</si>
  <si>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</si>
  <si>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</si>
  <si>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</si>
  <si>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</si>
  <si>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</si>
  <si>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</si>
  <si>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</si>
  <si>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</si>
  <si>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</si>
  <si>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</si>
  <si>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</si>
  <si>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</si>
  <si>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</si>
  <si>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</si>
  <si>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</si>
  <si>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</si>
  <si>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</si>
  <si>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</si>
  <si>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</si>
  <si>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</si>
  <si>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</si>
  <si>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</si>
  <si>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</si>
  <si>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</si>
  <si>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</si>
  <si>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</si>
  <si>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</si>
  <si>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</si>
  <si>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</si>
  <si>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</si>
  <si>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</si>
  <si>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</si>
  <si>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</si>
  <si>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</si>
  <si>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</si>
  <si>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</si>
  <si>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</si>
  <si>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</si>
  <si>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</si>
  <si>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</si>
  <si>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</si>
  <si>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</si>
  <si>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</si>
  <si>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</si>
  <si>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</si>
  <si>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</si>
  <si>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</si>
  <si>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</si>
  <si>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</si>
  <si>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</si>
  <si>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</si>
  <si>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</si>
  <si>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</si>
  <si>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</si>
  <si>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</si>
  <si>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</si>
  <si>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</si>
  <si>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</si>
  <si>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</si>
  <si>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</si>
  <si>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</si>
  <si>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</si>
  <si>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</si>
  <si>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</si>
  <si>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</si>
  <si>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</si>
  <si>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</si>
  <si>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</si>
  <si>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</si>
  <si>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</si>
  <si>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</si>
  <si>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</si>
  <si>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</si>
  <si>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</si>
  <si>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</si>
  <si>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</si>
  <si>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</si>
  <si>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</si>
  <si>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</si>
  <si>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</si>
  <si>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</si>
  <si>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</si>
  <si>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</si>
  <si>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</si>
  <si>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</si>
  <si>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</si>
  <si>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</si>
  <si>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</si>
  <si>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</si>
  <si>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</si>
  <si>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</si>
  <si>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</si>
  <si>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</si>
  <si>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</si>
  <si>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</si>
  <si>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</si>
  <si>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</si>
  <si>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</si>
  <si>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</si>
  <si>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</si>
  <si>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</si>
  <si>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</si>
  <si>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</si>
  <si>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</si>
  <si>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</si>
  <si>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</si>
  <si>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</si>
  <si>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</si>
  <si>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</si>
  <si>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</si>
  <si>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</si>
  <si>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</si>
  <si>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</si>
  <si>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</si>
  <si>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</si>
  <si>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</si>
  <si>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</si>
  <si>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</si>
  <si>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</si>
  <si>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</si>
  <si>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</si>
  <si>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</si>
  <si>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</si>
  <si>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</si>
  <si>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</si>
  <si>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</si>
  <si>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</si>
  <si>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</si>
  <si>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</si>
  <si>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</si>
  <si>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</si>
  <si>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</si>
  <si>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</si>
  <si>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</si>
  <si>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</si>
  <si>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</si>
  <si>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</si>
  <si>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</si>
  <si>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</si>
  <si>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</si>
  <si>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</si>
  <si>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</si>
  <si>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</si>
  <si>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</si>
  <si>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</si>
  <si>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</si>
  <si>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</si>
  <si>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</si>
  <si>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</si>
  <si>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</si>
  <si>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</si>
  <si>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</si>
  <si>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</si>
  <si>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</si>
  <si>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</si>
  <si>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</si>
  <si>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</si>
  <si>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</si>
  <si>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</si>
  <si>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</si>
  <si>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</si>
  <si>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</si>
  <si>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</si>
  <si>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</si>
  <si>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</si>
  <si>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</si>
  <si>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</si>
  <si>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</si>
  <si>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</si>
  <si>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</si>
  <si>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</si>
  <si>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</si>
  <si>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</si>
  <si>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</si>
  <si>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</si>
  <si>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</si>
  <si>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</si>
  <si>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</si>
  <si>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</si>
  <si>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</si>
  <si>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</si>
  <si>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</si>
  <si>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</si>
  <si>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</si>
  <si>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</si>
  <si>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</si>
  <si>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</si>
  <si>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</si>
  <si>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</si>
  <si>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</si>
  <si>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</si>
  <si>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</si>
  <si>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</si>
  <si>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</si>
  <si>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</si>
  <si>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</si>
  <si>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</si>
  <si>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</si>
  <si>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</si>
  <si>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</si>
  <si>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</si>
  <si>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</si>
  <si>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</si>
  <si>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</si>
  <si>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</si>
  <si>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</si>
  <si>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</si>
  <si>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</si>
  <si>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</si>
  <si>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</si>
  <si>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</si>
  <si>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</si>
  <si>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</si>
  <si>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</si>
  <si>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</si>
  <si>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</si>
  <si>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</si>
  <si>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</si>
  <si>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</si>
  <si>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</si>
  <si>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</si>
  <si>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</si>
  <si>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</si>
  <si>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</si>
  <si>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</si>
  <si>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</si>
  <si>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</si>
  <si>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</si>
  <si>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</si>
  <si>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</si>
  <si>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</si>
  <si>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</si>
  <si>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</si>
  <si>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</si>
  <si>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</si>
  <si>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</si>
  <si>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</si>
  <si>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</si>
  <si>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</si>
  <si>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</si>
  <si>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</si>
  <si>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</si>
  <si>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</si>
  <si>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</si>
  <si>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</si>
  <si>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</si>
  <si>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</si>
  <si>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</si>
  <si>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</si>
  <si>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</si>
  <si>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</si>
  <si>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</si>
  <si>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</si>
  <si>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</si>
  <si>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</si>
  <si>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</si>
  <si>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</si>
  <si>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</si>
  <si>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</si>
  <si>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</si>
  <si>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</si>
  <si>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</si>
  <si>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</si>
  <si>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</si>
  <si>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</si>
  <si>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</si>
  <si>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</si>
  <si>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</si>
  <si>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</si>
  <si>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</si>
  <si>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</si>
  <si>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</si>
  <si>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</si>
  <si>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</si>
  <si>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</si>
  <si>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</si>
  <si>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</si>
  <si>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</si>
  <si>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</si>
  <si>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</si>
  <si>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</si>
  <si>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</si>
  <si>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</si>
  <si>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</si>
  <si>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</si>
  <si>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</si>
  <si>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</si>
  <si>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</si>
  <si>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</si>
  <si>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</si>
  <si>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</si>
  <si>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</si>
  <si>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</si>
  <si>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</si>
  <si>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</si>
  <si>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</si>
  <si>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</si>
  <si>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</si>
  <si>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</si>
  <si>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</si>
  <si>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</si>
  <si>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</si>
  <si>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</si>
  <si>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</si>
  <si>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</si>
  <si>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</si>
  <si>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</si>
  <si>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</si>
  <si>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</si>
  <si>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</si>
  <si>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</si>
  <si>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</si>
  <si>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</si>
  <si>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</si>
  <si>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</si>
  <si>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</si>
  <si>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</si>
  <si>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</si>
  <si>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</si>
  <si>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</si>
  <si>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</si>
  <si>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</si>
  <si>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</si>
  <si>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</si>
  <si>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</si>
  <si>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</si>
  <si>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</si>
  <si>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</si>
  <si>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</si>
  <si>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</si>
  <si>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</si>
  <si>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</si>
  <si>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</si>
  <si>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</si>
  <si>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</si>
  <si>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</si>
  <si>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</si>
  <si>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</si>
  <si>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</si>
  <si>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</si>
  <si>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</si>
  <si>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</si>
  <si>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</si>
  <si>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</si>
  <si>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</si>
  <si>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</si>
  <si>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</si>
  <si>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</si>
  <si>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</si>
  <si>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</si>
  <si>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</si>
  <si>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</si>
  <si>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</si>
  <si>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</si>
  <si>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</si>
  <si>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</si>
  <si>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</si>
  <si>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</si>
  <si>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</si>
  <si>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</si>
  <si>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</si>
  <si>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</si>
  <si>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</si>
  <si>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</si>
  <si>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</si>
  <si>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</si>
  <si>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</si>
  <si>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</si>
  <si>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</si>
  <si>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</si>
  <si>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</si>
  <si>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</si>
  <si>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</si>
  <si>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</si>
  <si>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</si>
  <si>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</si>
  <si>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</si>
  <si>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</si>
  <si>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</si>
  <si>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</si>
  <si>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</si>
  <si>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</si>
  <si>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</si>
  <si>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</si>
  <si>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</si>
  <si>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</si>
  <si>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</si>
  <si>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</si>
  <si>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</si>
  <si>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</si>
  <si>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</si>
  <si>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</si>
  <si>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</si>
  <si>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</si>
  <si>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</si>
  <si>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</si>
  <si>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</si>
  <si>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</si>
  <si>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</si>
  <si>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</si>
  <si>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</si>
  <si>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</si>
  <si>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</si>
  <si>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</si>
  <si>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</si>
  <si>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</si>
  <si>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</si>
  <si>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</si>
  <si>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</si>
  <si>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</si>
  <si>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</si>
  <si>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</si>
  <si>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</si>
  <si>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</si>
  <si>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</si>
  <si>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</si>
  <si>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</si>
  <si>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</si>
  <si>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</si>
  <si>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</si>
  <si>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</si>
  <si>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</si>
  <si>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</si>
  <si>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</si>
  <si>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</si>
  <si>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</si>
  <si>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</si>
  <si>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</si>
  <si>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</si>
  <si>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</si>
  <si>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</si>
  <si>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</si>
  <si>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</si>
  <si>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</si>
  <si>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</si>
  <si>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</si>
  <si>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</si>
  <si>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</si>
  <si>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</si>
  <si>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</si>
  <si>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</si>
  <si>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</si>
  <si>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</si>
  <si>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</si>
  <si>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</si>
  <si>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</si>
  <si>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</si>
  <si>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</si>
  <si>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</si>
  <si>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</si>
  <si>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</si>
  <si>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</si>
  <si>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</si>
  <si>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</si>
  <si>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</si>
  <si>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</si>
  <si>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</si>
  <si>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</si>
  <si>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</si>
  <si>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</si>
  <si>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</si>
  <si>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</si>
  <si>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</si>
  <si>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</si>
  <si>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</si>
  <si>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</si>
  <si>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</si>
  <si>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</si>
  <si>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</si>
  <si>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</si>
  <si>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</si>
  <si>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</si>
  <si>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</si>
  <si>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</si>
  <si>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</si>
  <si>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</si>
  <si>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</si>
  <si>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</si>
  <si>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</si>
  <si>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</si>
  <si>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</si>
  <si>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</si>
  <si>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</si>
  <si>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</si>
  <si>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</si>
  <si>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</si>
  <si>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</si>
  <si>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</si>
  <si>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</si>
  <si>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</si>
  <si>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</si>
  <si>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</si>
  <si>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</si>
  <si>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</si>
  <si>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</si>
  <si>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</si>
  <si>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</si>
  <si>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</si>
  <si>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</si>
  <si>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</si>
  <si>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</si>
  <si>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</si>
  <si>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</si>
  <si>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</si>
  <si>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</si>
  <si>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</si>
  <si>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</si>
  <si>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</si>
  <si>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</si>
  <si>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</si>
  <si>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</si>
  <si>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</si>
  <si>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</si>
  <si>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</si>
  <si>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</si>
  <si>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</si>
  <si>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</si>
  <si>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</si>
  <si>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</si>
  <si>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</si>
  <si>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</si>
  <si>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</si>
  <si>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</si>
  <si>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</si>
  <si>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</si>
  <si>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</si>
  <si>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</si>
  <si>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</si>
  <si>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</si>
  <si>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</si>
  <si>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</si>
  <si>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</si>
  <si>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</si>
  <si>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</si>
  <si>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</si>
  <si>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</si>
  <si>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</si>
  <si>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</si>
  <si>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</si>
  <si>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</si>
  <si>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</si>
  <si>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</si>
  <si>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</si>
  <si>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</si>
  <si>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</si>
  <si>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</si>
  <si>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</si>
  <si>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</si>
  <si>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</si>
  <si>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</si>
  <si>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</si>
  <si>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</si>
  <si>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</si>
  <si>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</si>
  <si>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</si>
  <si>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</si>
  <si>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</si>
  <si>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</si>
  <si>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</si>
  <si>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</si>
  <si>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</si>
  <si>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</si>
  <si>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</si>
  <si>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</si>
  <si>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</si>
  <si>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</si>
  <si>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</si>
  <si>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</si>
  <si>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</si>
  <si>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</si>
  <si>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</si>
  <si>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</si>
  <si>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</si>
  <si>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</si>
  <si>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</si>
  <si>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</si>
  <si>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</si>
  <si>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</si>
  <si>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</si>
  <si>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</si>
  <si>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</si>
  <si>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</si>
  <si>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</si>
  <si>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</si>
  <si>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</si>
  <si>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</si>
  <si>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</si>
  <si>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</si>
  <si>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</si>
  <si>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</si>
  <si>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</si>
  <si>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</si>
  <si>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</si>
  <si>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</si>
  <si>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</si>
  <si>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</si>
  <si>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</si>
  <si>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</si>
  <si>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</si>
  <si>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</si>
  <si>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</si>
  <si>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</si>
  <si>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</si>
  <si>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</si>
  <si>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</si>
  <si>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</si>
  <si>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</si>
  <si>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</si>
  <si>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</si>
  <si>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</si>
  <si>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</si>
  <si>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</si>
  <si>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</si>
  <si>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</si>
  <si>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</si>
  <si>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</si>
  <si>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</si>
  <si>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</si>
  <si>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</si>
  <si>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</si>
  <si>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</si>
  <si>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</si>
  <si>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</si>
  <si>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</si>
  <si>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</si>
  <si>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</si>
  <si>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</si>
  <si>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</si>
  <si>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</si>
  <si>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</si>
  <si>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</si>
  <si>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</si>
  <si>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</si>
  <si>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</si>
  <si>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</si>
  <si>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</si>
  <si>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</si>
  <si>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</si>
  <si>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</si>
  <si>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</si>
  <si>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</si>
  <si>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</si>
  <si>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</si>
  <si>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</si>
  <si>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</si>
  <si>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</si>
  <si>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</si>
  <si>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</si>
  <si>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</si>
  <si>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</si>
  <si>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</si>
  <si>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</si>
  <si>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</si>
  <si>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</si>
  <si>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</si>
  <si>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</si>
  <si>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</si>
  <si>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</si>
  <si>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</si>
  <si>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</si>
  <si>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</si>
  <si>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</si>
  <si>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</si>
  <si>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</si>
  <si>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</si>
  <si>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</si>
  <si>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</si>
  <si>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</si>
  <si>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</si>
  <si>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</si>
  <si>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</si>
  <si>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</si>
  <si>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</si>
  <si>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</si>
  <si>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</si>
  <si>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</si>
  <si>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</si>
  <si>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</si>
  <si>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</si>
  <si>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</si>
  <si>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</si>
  <si>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</si>
  <si>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</si>
  <si>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</si>
  <si>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</si>
  <si>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</si>
  <si>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</si>
  <si>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</si>
  <si>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</si>
  <si>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</si>
  <si>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</si>
  <si>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</si>
  <si>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</si>
  <si>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</si>
  <si>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</si>
  <si>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</si>
  <si>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</si>
  <si>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</si>
  <si>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</si>
  <si>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</si>
  <si>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</si>
  <si>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</si>
  <si>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</si>
  <si>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</si>
  <si>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</si>
  <si>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</si>
  <si>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</si>
  <si>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</si>
  <si>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</si>
  <si>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</si>
  <si>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</si>
  <si>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</si>
  <si>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</si>
  <si>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</si>
  <si>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</si>
  <si>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</si>
  <si>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</si>
  <si>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</si>
  <si>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</si>
  <si>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</si>
  <si>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</si>
  <si>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</si>
  <si>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</si>
  <si>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</si>
  <si>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</si>
  <si>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</si>
  <si>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</si>
  <si>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</si>
  <si>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</si>
  <si>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</si>
  <si>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</si>
  <si>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</si>
  <si>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</si>
  <si>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</si>
  <si>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</si>
  <si>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</si>
  <si>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</si>
  <si>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</si>
  <si>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</si>
  <si>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</si>
  <si>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</si>
  <si>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</si>
  <si>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</si>
  <si>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</si>
  <si>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</si>
  <si>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</si>
  <si>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</si>
  <si>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</si>
  <si>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</si>
  <si>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</si>
  <si>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</si>
  <si>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</si>
  <si>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</si>
  <si>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</si>
  <si>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</si>
  <si>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</si>
  <si>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</si>
  <si>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</si>
  <si>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</si>
  <si>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</si>
  <si>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</si>
  <si>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</si>
  <si>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</si>
  <si>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</si>
  <si>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</si>
  <si>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</si>
  <si>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</si>
  <si>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</si>
  <si>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</si>
  <si>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</si>
  <si>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</si>
  <si>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</si>
  <si>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</si>
  <si>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</si>
  <si>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</si>
  <si>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</si>
  <si>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</si>
  <si>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</si>
  <si>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</si>
  <si>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</si>
  <si>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</si>
  <si>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</si>
  <si>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</si>
  <si>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</si>
  <si>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</si>
  <si>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</si>
  <si>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</si>
  <si>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</si>
  <si>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</si>
  <si>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</si>
  <si>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</si>
  <si>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</si>
  <si>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</si>
  <si>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</si>
  <si>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</si>
  <si>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</si>
  <si>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</si>
  <si>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</si>
  <si>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</si>
  <si>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</si>
  <si>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</si>
  <si>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</si>
  <si>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</si>
  <si>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</si>
  <si>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</si>
  <si>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</si>
  <si>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</si>
  <si>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</si>
  <si>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</si>
  <si>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</si>
  <si>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</si>
  <si>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</si>
  <si>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</si>
  <si>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</si>
  <si>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</si>
  <si>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</si>
  <si>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</si>
  <si>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</si>
  <si>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</si>
  <si>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</si>
  <si>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</si>
  <si>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</si>
  <si>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</si>
  <si>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</si>
  <si>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</si>
  <si>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</si>
  <si>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</si>
  <si>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</si>
  <si>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</si>
  <si>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</si>
  <si>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</si>
  <si>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</si>
  <si>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</si>
  <si>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</si>
  <si>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</si>
  <si>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</si>
  <si>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</si>
  <si>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</si>
  <si>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</si>
  <si>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</si>
  <si>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</si>
  <si>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</si>
  <si>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</si>
  <si>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</si>
  <si>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</si>
  <si>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</si>
  <si>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</si>
  <si>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</si>
  <si>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</si>
  <si>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</si>
  <si>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</si>
  <si>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</si>
  <si>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</si>
  <si>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</si>
  <si>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</si>
  <si>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</si>
  <si>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</si>
  <si>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</si>
  <si>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</si>
  <si>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</si>
  <si>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</si>
  <si>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</si>
  <si>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</si>
  <si>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</si>
  <si>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</si>
  <si>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</si>
  <si>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</si>
  <si>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</si>
  <si>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</si>
  <si>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</si>
  <si>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</si>
  <si>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</si>
  <si>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</si>
  <si>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</si>
  <si>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</si>
  <si>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</si>
  <si>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</si>
  <si>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</si>
  <si>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</si>
  <si>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</si>
  <si>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</si>
  <si>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</si>
  <si>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</si>
  <si>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</si>
  <si>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</si>
  <si>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</si>
  <si>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</si>
  <si>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</si>
  <si>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</si>
  <si>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</si>
  <si>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</si>
  <si>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</si>
  <si>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</si>
  <si>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</si>
  <si>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</si>
  <si>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</si>
  <si>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</si>
  <si>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</si>
  <si>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</si>
  <si>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</si>
  <si>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</si>
  <si>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</si>
  <si>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</si>
  <si>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</si>
  <si>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</si>
  <si>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</si>
  <si>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</si>
  <si>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</si>
  <si>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</si>
  <si>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</si>
  <si>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</si>
  <si>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</si>
  <si>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</si>
  <si>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</si>
  <si>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</si>
  <si>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</si>
  <si>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</si>
  <si>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</si>
  <si>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</si>
  <si>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</si>
  <si>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</si>
  <si>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</si>
  <si>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</si>
  <si>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</si>
  <si>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</si>
  <si>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</si>
  <si>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</si>
  <si>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</si>
  <si>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</si>
  <si>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</si>
  <si>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</si>
  <si>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</si>
  <si>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</si>
  <si>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</si>
  <si>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</si>
  <si>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</si>
  <si>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</si>
  <si>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</si>
  <si>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</si>
  <si>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</si>
  <si>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</si>
  <si>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</si>
  <si>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</si>
  <si>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</si>
  <si>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</si>
  <si>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</si>
  <si>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</si>
  <si>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</si>
  <si>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</si>
  <si>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</si>
  <si>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</si>
  <si>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</si>
  <si>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</si>
  <si>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</si>
  <si>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</si>
  <si>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</si>
  <si>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</si>
  <si>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</si>
  <si>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</si>
  <si>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</si>
  <si>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</si>
  <si>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</si>
  <si>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</si>
  <si>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</si>
  <si>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</si>
  <si>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</si>
  <si>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</si>
  <si>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</si>
  <si>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</si>
  <si>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</si>
  <si>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</si>
  <si>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</si>
  <si>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</si>
  <si>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</si>
  <si>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</si>
  <si>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</si>
  <si>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</si>
  <si>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</si>
  <si>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</si>
  <si>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</si>
  <si>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</si>
  <si>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</si>
  <si>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</si>
  <si>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</si>
  <si>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</si>
  <si>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</si>
  <si>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</si>
  <si>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</si>
  <si>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</si>
  <si>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</si>
  <si>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</si>
  <si>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</si>
  <si>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</si>
  <si>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</si>
  <si>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</si>
  <si>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</si>
  <si>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</si>
  <si>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</si>
  <si>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</si>
  <si>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</si>
  <si>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</si>
  <si>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</si>
  <si>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</si>
  <si>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</si>
  <si>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</si>
  <si>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</si>
  <si>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</si>
  <si>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</si>
  <si>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</si>
  <si>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</si>
  <si>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</si>
  <si>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</si>
  <si>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</si>
  <si>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</si>
  <si>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</si>
  <si>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</si>
  <si>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</si>
  <si>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</si>
  <si>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</si>
  <si>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</si>
  <si>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</si>
  <si>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</si>
  <si>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</si>
  <si>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</si>
  <si>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</si>
  <si>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</si>
  <si>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</si>
  <si>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</si>
  <si>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</si>
  <si>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</si>
  <si>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</si>
  <si>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</si>
  <si>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</si>
  <si>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</si>
  <si>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</si>
  <si>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</si>
  <si>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</si>
  <si>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</si>
  <si>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</si>
  <si>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</si>
  <si>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</si>
  <si>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</si>
  <si>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</si>
  <si>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</si>
  <si>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</si>
  <si>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</si>
  <si>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</si>
  <si>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</si>
  <si>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</si>
  <si>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</si>
  <si>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</si>
  <si>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</si>
  <si>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</si>
  <si>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</si>
  <si>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</si>
  <si>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</si>
  <si>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</si>
  <si>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</si>
  <si>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</si>
  <si>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</si>
  <si>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</si>
  <si>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</si>
  <si>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</si>
  <si>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</si>
  <si>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</si>
  <si>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</si>
  <si>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</si>
  <si>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</si>
  <si>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</si>
  <si>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</si>
  <si>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</si>
  <si>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</si>
  <si>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</si>
  <si>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</si>
  <si>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</si>
  <si>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</si>
  <si>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</si>
  <si>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</si>
  <si>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</si>
  <si>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</si>
  <si>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</si>
  <si>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</si>
  <si>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</si>
  <si>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</si>
  <si>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</si>
  <si>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</si>
  <si>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</si>
  <si>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</si>
  <si>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</si>
  <si>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</si>
  <si>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</si>
  <si>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</si>
  <si>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</si>
  <si>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</si>
  <si>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</si>
  <si>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</si>
  <si>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</si>
  <si>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</si>
  <si>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</si>
  <si>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</si>
  <si>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</si>
  <si>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</si>
  <si>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</si>
  <si>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</si>
  <si>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</si>
  <si>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</si>
  <si>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</si>
  <si>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</si>
  <si>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</si>
  <si>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</si>
  <si>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</si>
  <si>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</si>
  <si>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</si>
  <si>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</si>
  <si>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</si>
  <si>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</si>
  <si>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</si>
  <si>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</si>
  <si>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</si>
  <si>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</si>
  <si>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</si>
  <si>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</si>
  <si>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</si>
  <si>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</si>
  <si>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</si>
  <si>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</si>
  <si>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</si>
  <si>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</si>
  <si>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</si>
  <si>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</si>
  <si>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</si>
  <si>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</si>
  <si>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</si>
  <si>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</si>
  <si>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</si>
  <si>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</si>
  <si>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</si>
  <si>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</si>
  <si>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</si>
  <si>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</si>
  <si>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</si>
  <si>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</si>
  <si>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</si>
  <si>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</si>
  <si>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</si>
  <si>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</si>
  <si>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</si>
  <si>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</si>
  <si>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</si>
  <si>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</si>
  <si>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</si>
  <si>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</si>
  <si>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</si>
  <si>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</si>
  <si>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</si>
  <si>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</si>
  <si>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</si>
  <si>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</si>
  <si>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</si>
  <si>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</si>
  <si>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</si>
  <si>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</si>
  <si>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</si>
  <si>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</si>
  <si>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</si>
  <si>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</si>
  <si>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</si>
  <si>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</si>
  <si>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</si>
  <si>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</si>
  <si>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</si>
  <si>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</si>
  <si>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</si>
  <si>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</si>
  <si>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</si>
  <si>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</si>
  <si>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</si>
  <si>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</si>
  <si>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</si>
  <si>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</si>
  <si>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</si>
  <si>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</si>
  <si>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</si>
  <si>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</si>
  <si>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</si>
  <si>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</si>
  <si>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</si>
  <si>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</si>
  <si>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</si>
  <si>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</si>
  <si>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</si>
  <si>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</si>
  <si>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</si>
  <si>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</si>
  <si>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</si>
  <si>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</si>
  <si>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</si>
  <si>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</si>
  <si>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</si>
  <si>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</si>
  <si>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</si>
  <si>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</si>
  <si>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</si>
  <si>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</si>
  <si>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</si>
  <si>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</si>
  <si>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</si>
  <si>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</si>
  <si>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</si>
  <si>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</si>
  <si>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</si>
  <si>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</si>
  <si>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</si>
  <si>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</si>
  <si>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</si>
  <si>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</si>
  <si>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</si>
  <si>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</si>
  <si>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</si>
  <si>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</si>
  <si>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</si>
  <si>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</si>
  <si>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</si>
  <si>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</si>
  <si>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</si>
  <si>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</si>
  <si>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</si>
  <si>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</si>
  <si>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</si>
  <si>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</si>
  <si>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</si>
  <si>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</si>
  <si>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</si>
  <si>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</si>
  <si>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</si>
  <si>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</si>
  <si>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</si>
  <si>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</si>
  <si>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</si>
  <si>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</si>
  <si>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</si>
  <si>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</si>
  <si>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</si>
  <si>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</si>
  <si>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</si>
  <si>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</si>
  <si>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</si>
  <si>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</si>
  <si>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</si>
  <si>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</si>
  <si>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</si>
  <si>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</si>
  <si>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</si>
  <si>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</si>
  <si>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</si>
  <si>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</si>
  <si>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</si>
  <si>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</si>
  <si>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</si>
  <si>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</si>
  <si>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</si>
  <si>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</si>
  <si>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</si>
  <si>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</si>
  <si>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</si>
  <si>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</si>
  <si>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</si>
  <si>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</si>
  <si>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</si>
  <si>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</si>
  <si>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</si>
  <si>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</si>
  <si>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</si>
  <si>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</si>
  <si>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</si>
  <si>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</si>
  <si>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</si>
  <si>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</si>
  <si>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</si>
  <si>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</si>
  <si>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</si>
  <si>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</si>
  <si>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</si>
  <si>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</si>
  <si>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</si>
  <si>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</si>
  <si>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</si>
  <si>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</si>
  <si>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</si>
  <si>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</si>
  <si>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</si>
  <si>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</si>
  <si>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</si>
  <si>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</si>
  <si>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</si>
  <si>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</si>
  <si>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</si>
  <si>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</si>
  <si>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</si>
  <si>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</si>
  <si>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</si>
  <si>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</si>
  <si>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</si>
  <si>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</si>
  <si>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</si>
  <si>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</si>
  <si>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</si>
  <si>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</si>
  <si>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</si>
  <si>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</si>
  <si>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</si>
  <si>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</si>
  <si>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</si>
  <si>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</si>
  <si>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</si>
  <si>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</si>
  <si>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</si>
  <si>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</si>
  <si>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</si>
  <si>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</si>
  <si>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</si>
  <si>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</si>
  <si>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</si>
  <si>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</si>
  <si>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</si>
  <si>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</si>
  <si>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</si>
  <si>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</si>
  <si>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</si>
  <si>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</si>
  <si>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</si>
  <si>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</si>
  <si>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</si>
  <si>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</si>
  <si>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</si>
  <si>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</si>
  <si>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</si>
  <si>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</si>
  <si>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</si>
  <si>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</si>
  <si>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</si>
  <si>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</si>
  <si>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</si>
  <si>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</si>
  <si>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</si>
  <si>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</si>
  <si>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</si>
  <si>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</si>
  <si>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</si>
  <si>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</si>
  <si>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</si>
  <si>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</si>
  <si>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</si>
  <si>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</si>
  <si>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</si>
  <si>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</si>
  <si>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</si>
  <si>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</si>
  <si>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</si>
  <si>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</si>
  <si>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</si>
  <si>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</si>
  <si>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</si>
  <si>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</si>
  <si>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</si>
  <si>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</si>
  <si>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</si>
  <si>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</si>
  <si>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</si>
  <si>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</si>
  <si>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</si>
  <si>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</si>
  <si>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</si>
  <si>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</si>
  <si>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</si>
  <si>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</si>
  <si>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</si>
  <si>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</si>
  <si>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</si>
  <si>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</si>
  <si>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</si>
  <si>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</si>
  <si>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</si>
  <si>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</si>
  <si>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</si>
  <si>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</si>
  <si>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</si>
  <si>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</si>
  <si>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</si>
  <si>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</si>
  <si>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</si>
  <si>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</si>
  <si>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</si>
  <si>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</si>
  <si>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</si>
  <si>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</si>
  <si>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</si>
  <si>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</si>
  <si>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</si>
  <si>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</si>
  <si>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</si>
  <si>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</si>
  <si>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</si>
  <si>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</si>
  <si>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</si>
  <si>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</si>
  <si>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</si>
  <si>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</si>
  <si>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</si>
  <si>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</si>
  <si>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</si>
  <si>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</si>
  <si>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</si>
  <si>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</si>
  <si>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</si>
  <si>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</si>
  <si>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</si>
  <si>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</si>
  <si>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</si>
  <si>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</si>
  <si>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</si>
  <si>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</si>
  <si>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</si>
  <si>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</si>
  <si>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</si>
  <si>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</si>
  <si>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</si>
  <si>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</si>
  <si>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</si>
  <si>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</si>
  <si>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</si>
  <si>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</si>
  <si>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</si>
  <si>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</si>
  <si>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</si>
  <si>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</si>
  <si>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</si>
  <si>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</si>
  <si>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</si>
  <si>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</si>
  <si>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</si>
  <si>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</si>
  <si>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</si>
  <si>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</si>
  <si>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</si>
  <si>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</si>
  <si>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</si>
  <si>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</si>
  <si>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</si>
  <si>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</si>
  <si>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</si>
  <si>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</si>
  <si>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</si>
  <si>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</si>
  <si>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</si>
  <si>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</si>
  <si>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</si>
  <si>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</si>
  <si>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</si>
  <si>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</si>
  <si>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</si>
  <si>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</si>
  <si>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</si>
  <si>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</si>
  <si>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</si>
  <si>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</si>
  <si>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</si>
  <si>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</si>
  <si>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</si>
  <si>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</si>
  <si>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</si>
  <si>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</si>
  <si>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</si>
  <si>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</si>
  <si>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</si>
  <si>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</si>
  <si>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</si>
  <si>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</si>
  <si>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</si>
  <si>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</si>
  <si>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</si>
  <si>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</si>
  <si>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</si>
  <si>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</si>
  <si>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</si>
  <si>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</si>
  <si>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</si>
  <si>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</si>
  <si>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</si>
  <si>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</si>
  <si>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</si>
  <si>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</si>
  <si>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</si>
  <si>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</si>
  <si>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</si>
  <si>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</si>
  <si>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</si>
  <si>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</si>
  <si>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</si>
  <si>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</si>
  <si>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</si>
  <si>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</si>
  <si>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</si>
  <si>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</si>
  <si>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</si>
  <si>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</si>
  <si>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</si>
  <si>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</si>
  <si>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</si>
  <si>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</si>
  <si>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</si>
  <si>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</si>
  <si>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</si>
  <si>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</si>
  <si>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</si>
  <si>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</si>
  <si>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</si>
  <si>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</si>
  <si>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</si>
  <si>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</si>
  <si>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</si>
  <si>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</si>
  <si>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</si>
  <si>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</si>
  <si>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</si>
  <si>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</si>
  <si>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</si>
  <si>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</si>
  <si>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</si>
  <si>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</si>
  <si>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</si>
  <si>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</si>
  <si>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</si>
  <si>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</si>
  <si>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</si>
  <si>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</si>
  <si>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</si>
  <si>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</si>
  <si>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</si>
  <si>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</si>
  <si>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</si>
  <si>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</si>
  <si>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</si>
  <si>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</si>
  <si>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</si>
  <si>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</si>
  <si>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</si>
  <si>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</si>
  <si>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</si>
  <si>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</si>
  <si>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</si>
  <si>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</si>
  <si>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</si>
  <si>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</si>
  <si>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</si>
  <si>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</si>
  <si>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</si>
  <si>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</si>
  <si>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</si>
  <si>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</si>
  <si>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</si>
  <si>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</si>
  <si>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</si>
  <si>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</si>
  <si>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</si>
  <si>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</si>
  <si>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</si>
  <si>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</si>
  <si>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</si>
  <si>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</si>
  <si>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</si>
  <si>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</si>
  <si>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</si>
  <si>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</si>
  <si>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</si>
  <si>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</si>
  <si>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</si>
  <si>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</si>
  <si>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</si>
  <si>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</si>
  <si>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</si>
  <si>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</si>
  <si>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</si>
  <si>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</si>
  <si>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</si>
  <si>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</si>
  <si>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</si>
  <si>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</si>
  <si>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</si>
  <si>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</si>
  <si>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</si>
  <si>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</si>
  <si>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</si>
  <si>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</si>
  <si>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</si>
  <si>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</si>
  <si>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</si>
  <si>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</si>
  <si>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</si>
  <si>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</si>
  <si>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</si>
  <si>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</si>
  <si>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</si>
  <si>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</si>
  <si>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</si>
  <si>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</si>
  <si>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</si>
  <si>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</si>
  <si>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</si>
  <si>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</si>
  <si>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</si>
  <si>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</si>
  <si>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</si>
  <si>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</si>
  <si>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</si>
  <si>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</si>
  <si>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</si>
  <si>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</si>
  <si>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</si>
  <si>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</si>
  <si>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</si>
  <si>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</si>
  <si>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</si>
  <si>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</si>
  <si>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</si>
  <si>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</si>
  <si>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</si>
  <si>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</si>
  <si>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</si>
  <si>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</si>
  <si>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</si>
  <si>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</si>
  <si>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</si>
  <si>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</si>
  <si>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</si>
  <si>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</si>
  <si>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</si>
  <si>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</si>
  <si>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</si>
  <si>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</si>
  <si>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</si>
  <si>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</si>
  <si>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</si>
  <si>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</si>
  <si>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</si>
  <si>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</si>
  <si>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</si>
  <si>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</si>
  <si>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</si>
  <si>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</si>
  <si>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</si>
  <si>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</si>
  <si>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</si>
  <si>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</si>
  <si>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</si>
  <si>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</si>
  <si>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</si>
  <si>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</si>
  <si>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</si>
  <si>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</si>
  <si>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</si>
  <si>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</si>
  <si>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</si>
  <si>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</si>
  <si>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</si>
  <si>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</si>
  <si>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</si>
  <si>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</si>
  <si>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</si>
  <si>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</si>
  <si>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</si>
  <si>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</si>
  <si>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</si>
  <si>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</si>
  <si>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</si>
  <si>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</si>
  <si>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</si>
  <si>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</si>
  <si>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</si>
  <si>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</si>
  <si>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</si>
  <si>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</si>
  <si>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</si>
  <si>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</si>
  <si>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</si>
  <si>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</si>
  <si>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</si>
  <si>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</si>
  <si>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</si>
  <si>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</si>
  <si>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</si>
  <si>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</si>
  <si>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</si>
  <si>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</si>
  <si>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</si>
  <si>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</si>
  <si>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</si>
  <si>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</si>
  <si>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</si>
  <si>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</si>
  <si>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</si>
  <si>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</si>
  <si>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</si>
  <si>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</si>
  <si>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</si>
  <si>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</si>
  <si>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</si>
  <si>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</si>
  <si>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</si>
  <si>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</si>
  <si>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</si>
  <si>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</si>
  <si>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</si>
  <si>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</si>
  <si>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</si>
  <si>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</si>
  <si>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</si>
  <si>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</si>
  <si>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</si>
  <si>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</si>
  <si>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</si>
  <si>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</si>
  <si>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</si>
  <si>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</si>
  <si>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</si>
  <si>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</si>
  <si>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</si>
  <si>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</si>
  <si>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</si>
  <si>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</si>
  <si>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</si>
  <si>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</si>
  <si>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</si>
  <si>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</si>
  <si>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</si>
  <si>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</si>
  <si>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</si>
  <si>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</si>
  <si>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</si>
  <si>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</si>
  <si>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</si>
  <si>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</si>
  <si>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</si>
  <si>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</si>
  <si>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</si>
  <si>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</si>
  <si>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</si>
  <si>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</si>
  <si>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</si>
  <si>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</si>
  <si>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</si>
  <si>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</si>
  <si>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</si>
  <si>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</si>
  <si>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</si>
  <si>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</si>
  <si>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</si>
  <si>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</si>
  <si>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</si>
  <si>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</si>
  <si>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</si>
  <si>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</si>
  <si>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</si>
  <si>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</si>
  <si>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</si>
  <si>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</si>
  <si>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</si>
  <si>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</si>
  <si>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</si>
  <si>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</si>
  <si>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</si>
  <si>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</si>
  <si>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</si>
  <si>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</si>
  <si>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</si>
  <si>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</si>
  <si>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</si>
  <si>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</si>
  <si>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</si>
  <si>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</si>
  <si>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</si>
  <si>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</si>
  <si>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</si>
  <si>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</si>
  <si>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</si>
  <si>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</si>
  <si>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</si>
  <si>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</si>
  <si>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</si>
  <si>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</si>
  <si>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</si>
  <si>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</si>
  <si>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</si>
  <si>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</si>
  <si>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</si>
  <si>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</si>
  <si>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</si>
  <si>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</si>
  <si>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</si>
  <si>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</si>
  <si>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</si>
  <si>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</si>
  <si>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</si>
  <si>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</si>
  <si>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</si>
  <si>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</si>
  <si>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</si>
  <si>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</si>
  <si>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</si>
  <si>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</si>
  <si>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</si>
  <si>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</si>
  <si>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</si>
  <si>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</si>
  <si>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</si>
  <si>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</si>
  <si>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</si>
  <si>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</si>
  <si>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</si>
  <si>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</si>
  <si>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</si>
  <si>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</si>
  <si>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</si>
  <si>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</si>
  <si>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</si>
  <si>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</si>
  <si>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</si>
  <si>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</si>
  <si>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</si>
  <si>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</si>
  <si>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</si>
  <si>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</si>
  <si>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</si>
  <si>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</si>
  <si>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</si>
  <si>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</si>
  <si>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</si>
  <si>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</si>
  <si>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</si>
  <si>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</si>
  <si>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</si>
  <si>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</si>
  <si>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</si>
  <si>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</si>
  <si>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</si>
  <si>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</si>
  <si>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</si>
  <si>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</si>
  <si>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</si>
  <si>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</si>
  <si>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</si>
  <si>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</si>
  <si>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</si>
  <si>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</si>
  <si>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</si>
  <si>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</si>
  <si>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</si>
  <si>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</si>
  <si>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</si>
  <si>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</si>
  <si>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</si>
  <si>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</si>
  <si>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</si>
  <si>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</si>
  <si>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</si>
  <si>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</si>
  <si>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</si>
  <si>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</si>
  <si>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</si>
  <si>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</si>
  <si>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</si>
  <si>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</si>
  <si>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</si>
  <si>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</si>
  <si>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</si>
  <si>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</si>
  <si>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</si>
  <si>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</si>
  <si>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</si>
  <si>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</si>
  <si>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</si>
  <si>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</si>
  <si>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</si>
  <si>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</si>
  <si>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</si>
  <si>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</si>
  <si>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</si>
  <si>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</si>
  <si>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</si>
  <si>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</si>
  <si>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</si>
  <si>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</si>
  <si>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</si>
  <si>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</si>
  <si>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</si>
  <si>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</si>
  <si>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</si>
  <si>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</si>
  <si>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</si>
  <si>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</si>
  <si>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</si>
  <si>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</si>
  <si>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</si>
  <si>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</si>
  <si>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</si>
  <si>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</si>
  <si>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</si>
  <si>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</si>
  <si>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</si>
  <si>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</si>
  <si>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</si>
  <si>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</si>
  <si>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</si>
  <si>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</si>
  <si>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</si>
  <si>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</si>
  <si>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</si>
  <si>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</si>
  <si>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</si>
  <si>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</si>
  <si>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</si>
  <si>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</si>
  <si>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</si>
  <si>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</si>
  <si>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</si>
  <si>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</si>
  <si>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</si>
  <si>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</si>
  <si>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</si>
  <si>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</si>
  <si>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</si>
  <si>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</si>
  <si>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</si>
  <si>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</si>
  <si>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</si>
  <si>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</si>
  <si>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</si>
  <si>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</si>
  <si>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</si>
  <si>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</si>
  <si>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</si>
  <si>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</si>
  <si>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</si>
  <si>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</si>
  <si>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</si>
  <si>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</si>
  <si>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</si>
  <si>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</si>
  <si>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</si>
  <si>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</si>
  <si>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</si>
  <si>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</si>
  <si>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</si>
  <si>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</si>
  <si>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</si>
  <si>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</si>
  <si>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</si>
  <si>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</si>
  <si>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</si>
  <si>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</si>
  <si>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</si>
  <si>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</si>
  <si>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</si>
  <si>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</si>
  <si>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</si>
  <si>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</si>
  <si>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</si>
  <si>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</si>
  <si>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</si>
  <si>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</si>
  <si>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</si>
  <si>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</si>
  <si>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</si>
  <si>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</si>
  <si>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</si>
  <si>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</si>
  <si>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</si>
  <si>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</si>
  <si>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</si>
  <si>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</si>
  <si>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</si>
  <si>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</si>
  <si>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</si>
  <si>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</si>
  <si>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</si>
  <si>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</si>
  <si>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</si>
  <si>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</si>
  <si>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</si>
  <si>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</si>
  <si>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</si>
  <si>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</si>
  <si>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</si>
  <si>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</si>
  <si>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</si>
  <si>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</si>
  <si>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</si>
  <si>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</si>
  <si>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</si>
  <si>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</si>
  <si>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</si>
  <si>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</si>
  <si>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</si>
  <si>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</si>
  <si>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</si>
  <si>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</si>
  <si>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</si>
  <si>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</si>
  <si>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</si>
  <si>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</si>
  <si>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</si>
  <si>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</si>
  <si>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</si>
  <si>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</si>
  <si>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</si>
  <si>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</si>
  <si>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</si>
  <si>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</si>
  <si>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</si>
  <si>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</si>
  <si>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</si>
  <si>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</si>
  <si>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</si>
  <si>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</si>
  <si>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</si>
  <si>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</si>
  <si>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</si>
  <si>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</si>
  <si>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</si>
  <si>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</si>
  <si>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</si>
  <si>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</si>
  <si>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</si>
  <si>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</si>
  <si>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</si>
  <si>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</si>
  <si>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</si>
  <si>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</si>
  <si>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</si>
  <si>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</si>
  <si>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</si>
  <si>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</si>
  <si>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</si>
  <si>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</si>
  <si>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</si>
  <si>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</si>
  <si>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</si>
  <si>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</si>
  <si>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</si>
  <si>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</si>
  <si>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</si>
  <si>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</si>
  <si>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</si>
  <si>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</si>
  <si>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</si>
  <si>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</si>
  <si>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</si>
  <si>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</si>
  <si>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</si>
  <si>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</si>
  <si>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</si>
  <si>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</si>
  <si>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</si>
  <si>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</si>
  <si>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</si>
  <si>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</si>
  <si>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</si>
  <si>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</si>
  <si>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</si>
  <si>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</si>
  <si>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</si>
  <si>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</si>
  <si>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</si>
  <si>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</si>
  <si>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</si>
  <si>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</si>
  <si>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</si>
  <si>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</si>
  <si>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</si>
  <si>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</si>
  <si>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</si>
  <si>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</si>
  <si>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</si>
  <si>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</si>
  <si>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</si>
  <si>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</si>
  <si>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</si>
  <si>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</si>
  <si>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</si>
  <si>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</si>
  <si>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</si>
  <si>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</si>
  <si>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</si>
  <si>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</si>
  <si>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</si>
  <si>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</si>
  <si>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</si>
  <si>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</si>
  <si>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</si>
  <si>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</si>
  <si>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</si>
  <si>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</si>
  <si>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</si>
  <si>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</si>
  <si>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</si>
  <si>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</si>
  <si>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</si>
  <si>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</si>
  <si>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</si>
  <si>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</si>
  <si>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</si>
  <si>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</si>
  <si>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</si>
  <si>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</si>
  <si>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</si>
  <si>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</si>
  <si>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</si>
  <si>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</si>
  <si>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</si>
  <si>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</si>
  <si>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</si>
  <si>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</si>
  <si>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</si>
  <si>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</si>
  <si>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</si>
  <si>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</si>
  <si>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</si>
  <si>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</si>
  <si>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</si>
  <si>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</si>
  <si>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</si>
  <si>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</si>
  <si>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</si>
  <si>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</si>
  <si>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</si>
  <si>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</si>
  <si>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</si>
  <si>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</si>
  <si>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</si>
  <si>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</si>
  <si>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</si>
  <si>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</si>
  <si>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</si>
  <si>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</si>
  <si>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</si>
  <si>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</si>
  <si>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</si>
  <si>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</si>
  <si>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</si>
  <si>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</si>
  <si>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</si>
  <si>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</si>
  <si>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</si>
  <si>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</si>
  <si>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</si>
  <si>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</si>
  <si>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</si>
  <si>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</si>
  <si>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</si>
  <si>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</si>
  <si>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</si>
  <si>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</si>
  <si>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</si>
  <si>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</si>
  <si>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</si>
  <si>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</si>
  <si>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</si>
  <si>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</si>
  <si>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</si>
  <si>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</si>
  <si>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</si>
  <si>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</si>
  <si>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</si>
  <si>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</si>
  <si>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</si>
  <si>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</si>
  <si>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</si>
  <si>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</si>
  <si>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</si>
  <si>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</si>
  <si>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</si>
  <si>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</si>
  <si>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</si>
  <si>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</si>
  <si>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</si>
  <si>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</si>
  <si>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</si>
  <si>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</si>
  <si>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</si>
  <si>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</si>
  <si>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</si>
  <si>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</si>
  <si>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</si>
  <si>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</si>
  <si>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</si>
  <si>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</si>
  <si>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</si>
  <si>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</si>
  <si>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</si>
  <si>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</si>
  <si>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</si>
  <si>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</si>
  <si>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</si>
  <si>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</si>
  <si>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</si>
  <si>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</si>
  <si>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</si>
  <si>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</si>
  <si>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</si>
  <si>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</si>
  <si>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</si>
  <si>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</si>
  <si>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</si>
  <si>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</si>
  <si>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</si>
  <si>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</si>
  <si>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</si>
  <si>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</si>
  <si>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</si>
  <si>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</si>
  <si>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</si>
  <si>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</si>
  <si>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</si>
  <si>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</si>
  <si>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</si>
  <si>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</si>
  <si>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</si>
  <si>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</si>
  <si>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</si>
  <si>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</si>
  <si>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</si>
  <si>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</si>
  <si>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</si>
  <si>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</si>
  <si>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</si>
  <si>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</si>
  <si>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</si>
  <si>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</si>
  <si>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</si>
  <si>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</si>
  <si>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</si>
  <si>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</si>
  <si>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</si>
  <si>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</si>
  <si>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</si>
  <si>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</si>
  <si>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</si>
  <si>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</si>
  <si>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</si>
  <si>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</si>
  <si>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</si>
  <si>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</si>
  <si>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</si>
  <si>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</si>
  <si>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</si>
  <si>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</si>
  <si>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</si>
  <si>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</si>
  <si>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</si>
  <si>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</si>
  <si>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</si>
  <si>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</si>
  <si>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</si>
  <si>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</si>
  <si>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</si>
  <si>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</si>
  <si>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</si>
  <si>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</si>
  <si>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</si>
  <si>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</si>
  <si>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</si>
  <si>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</si>
  <si>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</si>
  <si>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</si>
  <si>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</si>
  <si>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</si>
  <si>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</si>
  <si>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</si>
  <si>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</si>
  <si>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</si>
  <si>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</si>
  <si>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</si>
  <si>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</si>
  <si>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</si>
  <si>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</si>
  <si>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</si>
  <si>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</si>
  <si>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</si>
  <si>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</si>
  <si>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</si>
  <si>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</si>
  <si>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</si>
  <si>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</si>
  <si>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</si>
  <si>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</si>
  <si>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</si>
  <si>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</si>
  <si>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</si>
  <si>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</si>
  <si>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</si>
  <si>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</si>
  <si>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</si>
  <si>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</si>
  <si>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</si>
  <si>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</si>
  <si>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</si>
  <si>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</si>
  <si>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</si>
  <si>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</si>
  <si>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</si>
  <si>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</si>
  <si>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</si>
  <si>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</si>
  <si>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</si>
  <si>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</si>
  <si>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</si>
  <si>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</si>
  <si>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</si>
  <si>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</si>
  <si>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</si>
  <si>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</si>
  <si>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</si>
  <si>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</si>
  <si>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</si>
  <si>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</si>
  <si>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</si>
  <si>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</si>
  <si>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</si>
  <si>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</si>
  <si>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</si>
  <si>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</si>
  <si>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</si>
  <si>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</si>
  <si>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</si>
  <si>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</si>
  <si>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</si>
  <si>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</si>
  <si>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</si>
  <si>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</si>
  <si>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</si>
  <si>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</si>
  <si>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</si>
  <si>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</si>
  <si>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</si>
  <si>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</si>
  <si>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</si>
  <si>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</si>
  <si>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</si>
  <si>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</si>
  <si>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</si>
  <si>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</si>
  <si>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</si>
  <si>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</si>
  <si>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</si>
  <si>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</si>
  <si>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</si>
  <si>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</si>
  <si>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</si>
  <si>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</si>
  <si>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</si>
  <si>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</si>
  <si>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</si>
  <si>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</si>
  <si>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</si>
  <si>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</si>
  <si>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</si>
  <si>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</si>
  <si>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</si>
  <si>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</si>
  <si>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</si>
  <si>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</si>
  <si>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</si>
  <si>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</si>
  <si>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</si>
  <si>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</si>
  <si>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</si>
  <si>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</si>
  <si>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</si>
  <si>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</si>
  <si>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</si>
  <si>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</si>
  <si>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</si>
  <si>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</si>
  <si>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</si>
  <si>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</si>
  <si>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</si>
  <si>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</si>
  <si>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</si>
  <si>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</si>
  <si>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</si>
  <si>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</si>
  <si>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</si>
  <si>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</si>
  <si>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</si>
  <si>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</si>
  <si>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</si>
  <si>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</si>
  <si>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</si>
  <si>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</si>
  <si>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</si>
  <si>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</si>
  <si>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</si>
  <si>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</si>
  <si>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</si>
  <si>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</si>
  <si>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</si>
  <si>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</si>
  <si>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</si>
  <si>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</si>
  <si>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</si>
  <si>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</si>
  <si>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</si>
  <si>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</si>
  <si>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</si>
  <si>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</si>
  <si>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</si>
  <si>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</si>
  <si>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</si>
  <si>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</si>
  <si>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</si>
  <si>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</si>
  <si>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</si>
  <si>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</si>
  <si>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</si>
  <si>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</si>
  <si>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</si>
  <si>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</si>
  <si>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</si>
  <si>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</si>
  <si>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</si>
  <si>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</si>
  <si>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</si>
  <si>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</si>
  <si>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</si>
  <si>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</si>
  <si>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</si>
  <si>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</si>
  <si>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</si>
  <si>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</si>
  <si>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</si>
  <si>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</si>
  <si>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</si>
  <si>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</si>
  <si>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</si>
  <si>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</si>
  <si>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</si>
  <si>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</si>
  <si>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</si>
  <si>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</si>
  <si>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</si>
  <si>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</si>
  <si>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</si>
  <si>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</si>
  <si>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</si>
  <si>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</si>
  <si>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</si>
  <si>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</si>
  <si>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</si>
  <si>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</si>
  <si>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</si>
  <si>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</si>
  <si>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</si>
  <si>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</si>
  <si>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</si>
  <si>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</si>
  <si>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</si>
  <si>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</si>
  <si>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</si>
  <si>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</si>
  <si>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</si>
  <si>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</si>
  <si>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</si>
  <si>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</si>
  <si>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</si>
  <si>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</si>
  <si>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</si>
  <si>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</si>
  <si>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</si>
  <si>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</si>
  <si>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</si>
  <si>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</si>
  <si>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</si>
  <si>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</si>
  <si>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</si>
  <si>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</si>
  <si>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</si>
  <si>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</si>
  <si>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</si>
  <si>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</si>
  <si>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</si>
  <si>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</si>
  <si>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</si>
  <si>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</si>
  <si>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</si>
  <si>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</si>
  <si>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</si>
  <si>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</si>
  <si>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</si>
  <si>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</si>
  <si>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</si>
  <si>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</si>
  <si>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</si>
  <si>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</si>
  <si>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</si>
  <si>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</si>
  <si>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</si>
  <si>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</si>
  <si>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</si>
  <si>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</si>
  <si>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</si>
  <si>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</si>
  <si>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</si>
  <si>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</si>
  <si>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</si>
  <si>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</si>
  <si>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</si>
  <si>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</si>
  <si>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</si>
  <si>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</si>
  <si>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</si>
  <si>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</si>
  <si>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</si>
  <si>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</si>
  <si>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</si>
  <si>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</si>
  <si>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</si>
  <si>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</si>
  <si>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</si>
  <si>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</si>
  <si>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</si>
  <si>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</si>
  <si>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</si>
  <si>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</si>
  <si>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</si>
  <si>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</si>
  <si>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</si>
  <si>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</si>
  <si>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</si>
  <si>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</si>
  <si>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</si>
  <si>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</si>
  <si>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</si>
  <si>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</si>
  <si>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</si>
  <si>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</si>
  <si>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</si>
  <si>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</si>
  <si>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</si>
  <si>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</si>
  <si>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</si>
  <si>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</si>
  <si>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</si>
  <si>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</si>
  <si>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</si>
  <si>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</si>
  <si>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</si>
  <si>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</si>
  <si>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</si>
  <si>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</si>
  <si>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</si>
  <si>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</si>
  <si>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</si>
  <si>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</si>
  <si>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</si>
  <si>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</si>
  <si>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</si>
  <si>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</si>
  <si>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</si>
  <si>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</si>
  <si>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</si>
  <si>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</si>
  <si>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</si>
  <si>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</si>
  <si>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</si>
  <si>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</si>
  <si>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</si>
  <si>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</si>
  <si>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</si>
  <si>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</si>
  <si>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</si>
  <si>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</si>
  <si>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</si>
  <si>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</si>
  <si>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</si>
  <si>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</si>
  <si>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</si>
  <si>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</si>
  <si>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</si>
  <si>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</si>
  <si>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</si>
  <si>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</si>
  <si>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</si>
  <si>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</si>
  <si>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</si>
  <si>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</si>
  <si>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</si>
  <si>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</si>
  <si>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</si>
  <si>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</si>
  <si>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</si>
  <si>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</si>
  <si>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</si>
  <si>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</si>
  <si>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</si>
  <si>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</si>
  <si>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</si>
  <si>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</si>
  <si>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</si>
  <si>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</si>
  <si>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</si>
  <si>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</si>
  <si>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</si>
  <si>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</si>
  <si>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</si>
  <si>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</si>
  <si>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</si>
  <si>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</si>
  <si>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</si>
  <si>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</si>
  <si>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</si>
  <si>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</si>
  <si>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</si>
  <si>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</si>
  <si>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</si>
  <si>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</si>
  <si>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</si>
  <si>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</si>
  <si>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</si>
  <si>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</si>
  <si>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</si>
  <si>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</si>
  <si>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</si>
  <si>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</si>
  <si>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</si>
  <si>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</si>
  <si>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</si>
  <si>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</si>
  <si>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</si>
  <si>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</si>
  <si>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</si>
  <si>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</si>
  <si>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</si>
  <si>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</si>
  <si>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</si>
  <si>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</si>
  <si>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</si>
  <si>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</si>
  <si>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</si>
  <si>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</si>
  <si>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</si>
  <si>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</si>
  <si>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</si>
  <si>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</si>
  <si>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</si>
  <si>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</si>
  <si>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</si>
  <si>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</si>
  <si>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</si>
  <si>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</si>
  <si>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</si>
  <si>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</si>
  <si>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</si>
  <si>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</si>
  <si>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</si>
  <si>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</si>
  <si>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</si>
  <si>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</si>
  <si>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</si>
  <si>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</si>
  <si>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</si>
  <si>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</si>
  <si>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</si>
  <si>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</si>
  <si>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</si>
  <si>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</si>
  <si>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</si>
  <si>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</si>
  <si>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</si>
  <si>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</si>
  <si>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</si>
  <si>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</si>
  <si>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</si>
  <si>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</si>
  <si>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</si>
  <si>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</si>
  <si>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</si>
  <si>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</si>
  <si>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</si>
  <si>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</si>
  <si>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</si>
  <si>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</si>
  <si>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</si>
  <si>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</si>
  <si>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</si>
  <si>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</si>
  <si>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</si>
  <si>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</si>
  <si>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</si>
  <si>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</si>
  <si>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</si>
  <si>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</si>
  <si>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</si>
  <si>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</si>
  <si>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</si>
  <si>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</si>
  <si>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</si>
  <si>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</si>
  <si>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</si>
  <si>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</si>
  <si>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</si>
  <si>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</si>
  <si>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</si>
  <si>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</si>
  <si>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</si>
  <si>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</si>
  <si>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</si>
  <si>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</si>
  <si>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</si>
  <si>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</si>
  <si>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</si>
  <si>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</si>
  <si>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</si>
  <si>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</si>
  <si>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</si>
  <si>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</si>
  <si>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</si>
  <si>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</si>
  <si>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</si>
  <si>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</si>
  <si>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</si>
  <si>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</si>
  <si>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</si>
  <si>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</si>
  <si>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</si>
  <si>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</si>
  <si>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</si>
  <si>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</si>
  <si>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</si>
  <si>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</si>
  <si>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</si>
  <si>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</si>
  <si>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</si>
  <si>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</si>
  <si>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</si>
  <si>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</si>
  <si>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</si>
  <si>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</si>
  <si>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</si>
  <si>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</si>
  <si>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</si>
  <si>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</si>
  <si>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</si>
  <si>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</si>
  <si>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</si>
  <si>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</si>
  <si>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</si>
  <si>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</si>
  <si>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</si>
  <si>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</si>
  <si>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</si>
  <si>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</si>
  <si>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</si>
  <si>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</si>
  <si>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</si>
  <si>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</si>
  <si>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</si>
  <si>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</si>
  <si>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</si>
  <si>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</si>
  <si>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</si>
  <si>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</si>
  <si>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</si>
  <si>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</si>
  <si>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</si>
  <si>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</si>
  <si>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</si>
  <si>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</si>
  <si>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</si>
  <si>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</si>
  <si>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</si>
  <si>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</si>
  <si>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</si>
  <si>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</si>
  <si>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</si>
  <si>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</si>
  <si>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</si>
  <si>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</si>
  <si>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</si>
  <si>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</si>
  <si>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</si>
  <si>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</si>
  <si>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</si>
  <si>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</si>
  <si>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</si>
  <si>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</si>
  <si>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</si>
  <si>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</si>
  <si>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</si>
  <si>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</si>
  <si>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</si>
  <si>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</si>
  <si>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</si>
  <si>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</si>
  <si>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</si>
  <si>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</si>
  <si>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</si>
  <si>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</si>
  <si>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</si>
  <si>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</si>
  <si>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</si>
  <si>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</si>
  <si>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</si>
  <si>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</si>
  <si>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</si>
  <si>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</si>
  <si>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</si>
  <si>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</si>
  <si>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</si>
  <si>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</si>
  <si>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</si>
  <si>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</si>
  <si>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</si>
  <si>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</si>
  <si>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</si>
  <si>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</si>
  <si>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</si>
  <si>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</si>
  <si>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</si>
  <si>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</si>
  <si>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</si>
  <si>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</si>
  <si>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</si>
  <si>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</si>
  <si>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</si>
  <si>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</si>
  <si>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</si>
  <si>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</si>
  <si>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</si>
  <si>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</si>
  <si>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</si>
  <si>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</si>
  <si>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</si>
  <si>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</si>
  <si>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</si>
  <si>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</si>
  <si>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</si>
  <si>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</si>
  <si>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</si>
  <si>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</si>
  <si>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</si>
  <si>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</si>
  <si>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</si>
  <si>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</si>
  <si>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</si>
  <si>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</si>
  <si>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</si>
  <si>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</si>
  <si>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</si>
  <si>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</si>
  <si>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</si>
  <si>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</si>
  <si>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</si>
  <si>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</si>
  <si>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</si>
  <si>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</si>
  <si>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</si>
  <si>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</si>
  <si>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</si>
  <si>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</si>
  <si>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</si>
  <si>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</si>
  <si>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</si>
  <si>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</si>
  <si>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</si>
  <si>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</si>
  <si>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</si>
  <si>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</si>
  <si>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</si>
  <si>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</si>
  <si>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</si>
  <si>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</si>
  <si>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</si>
  <si>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</si>
  <si>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</si>
  <si>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</si>
  <si>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</si>
  <si>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</si>
  <si>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</si>
  <si>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</si>
  <si>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</si>
  <si>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</si>
  <si>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</si>
  <si>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</si>
  <si>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</si>
  <si>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</si>
  <si>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</si>
  <si>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</si>
  <si>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</si>
  <si>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</si>
  <si>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</si>
  <si>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</si>
  <si>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</si>
  <si>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</si>
  <si>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</si>
  <si>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</si>
  <si>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</si>
  <si>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</si>
  <si>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</si>
  <si>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</si>
  <si>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</si>
  <si>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</si>
  <si>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</si>
  <si>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</si>
  <si>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</si>
  <si>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</si>
  <si>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</si>
  <si>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</si>
  <si>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</si>
  <si>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</si>
  <si>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</si>
  <si>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</si>
  <si>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</si>
  <si>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</si>
  <si>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</si>
  <si>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</si>
  <si>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</si>
  <si>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</si>
  <si>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</si>
  <si>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</si>
  <si>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</si>
  <si>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</si>
  <si>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</si>
  <si>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</si>
  <si>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</si>
  <si>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</si>
  <si>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</si>
  <si>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</si>
  <si>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</si>
  <si>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</si>
  <si>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</si>
  <si>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</si>
  <si>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</si>
  <si>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</si>
  <si>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</si>
  <si>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</si>
  <si>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</si>
  <si>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</si>
  <si>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</si>
  <si>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</si>
  <si>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</si>
  <si>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</si>
  <si>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</si>
  <si>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</si>
  <si>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</si>
  <si>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</si>
  <si>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</si>
  <si>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</si>
  <si>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</si>
  <si>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</si>
  <si>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</si>
  <si>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</si>
  <si>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</si>
  <si>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</si>
  <si>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</si>
  <si>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</si>
  <si>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</si>
  <si>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</si>
  <si>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</si>
  <si>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</si>
  <si>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</si>
  <si>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</si>
  <si>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</si>
  <si>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</si>
  <si>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</si>
  <si>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</si>
  <si>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</si>
  <si>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</si>
  <si>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</si>
  <si>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</si>
  <si>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</si>
  <si>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</si>
  <si>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</si>
  <si>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</si>
  <si>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</si>
  <si>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</si>
  <si>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</si>
  <si>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</si>
  <si>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</si>
  <si>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</si>
  <si>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</si>
  <si>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</si>
  <si>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</si>
  <si>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</si>
  <si>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</si>
  <si>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</si>
  <si>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</si>
  <si>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</si>
  <si>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</si>
  <si>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</si>
  <si>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</si>
  <si>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</si>
  <si>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</si>
  <si>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</si>
  <si>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</si>
  <si>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</si>
  <si>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</si>
  <si>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</si>
  <si>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</si>
  <si>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</si>
  <si>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</si>
  <si>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</si>
  <si>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</si>
  <si>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</si>
  <si>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</si>
  <si>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</si>
  <si>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</si>
  <si>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</si>
  <si>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</si>
  <si>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</si>
  <si>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</si>
  <si>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</si>
  <si>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</si>
  <si>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</si>
  <si>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</si>
  <si>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</si>
  <si>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</si>
  <si>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</si>
  <si>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</si>
  <si>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</si>
  <si>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</si>
  <si>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</si>
  <si>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</si>
  <si>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</si>
  <si>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</si>
  <si>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</si>
  <si>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</si>
  <si>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</si>
  <si>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</si>
  <si>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</si>
  <si>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</si>
  <si>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</si>
  <si>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</si>
  <si>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</si>
  <si>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</si>
  <si>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</si>
  <si>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</si>
  <si>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</si>
  <si>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</si>
  <si>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</si>
  <si>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</si>
  <si>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</si>
  <si>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</si>
  <si>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</si>
  <si>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</si>
  <si>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</si>
  <si>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</si>
  <si>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</si>
  <si>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</si>
  <si>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</si>
  <si>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</si>
  <si>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</si>
  <si>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</si>
  <si>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</si>
  <si>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</si>
  <si>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</si>
  <si>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</si>
  <si>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</si>
  <si>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</si>
  <si>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</si>
  <si>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</si>
  <si>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</si>
  <si>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</si>
  <si>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</si>
  <si>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</si>
  <si>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</si>
  <si>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</si>
  <si>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</si>
  <si>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</si>
  <si>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</si>
  <si>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</si>
  <si>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</si>
  <si>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</si>
  <si>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</si>
  <si>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</si>
  <si>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</si>
  <si>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</si>
  <si>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</si>
  <si>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</si>
  <si>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</si>
  <si>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</si>
  <si>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</si>
  <si>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</si>
  <si>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</si>
  <si>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</si>
  <si>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</si>
  <si>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</si>
  <si>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</si>
  <si>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</si>
  <si>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</si>
  <si>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</si>
  <si>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</si>
  <si>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</si>
  <si>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</si>
  <si>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</si>
  <si>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</si>
  <si>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</si>
  <si>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</si>
  <si>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</si>
  <si>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</si>
  <si>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</si>
  <si>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</si>
  <si>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</si>
  <si>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</si>
  <si>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</si>
  <si>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</si>
  <si>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</si>
  <si>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</si>
  <si>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</si>
  <si>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</si>
  <si>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</si>
  <si>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</si>
  <si>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</si>
  <si>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</si>
  <si>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</si>
  <si>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</si>
  <si>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</si>
  <si>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</si>
  <si>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</si>
  <si>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</si>
  <si>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</si>
  <si>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</si>
  <si>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</si>
  <si>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</si>
  <si>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</si>
  <si>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</si>
  <si>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</si>
  <si>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</si>
  <si>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</si>
  <si>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</si>
  <si>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</si>
  <si>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</si>
  <si>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</si>
  <si>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</si>
  <si>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</si>
  <si>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</si>
  <si>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</si>
  <si>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</si>
  <si>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</si>
  <si>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</si>
  <si>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</si>
  <si>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</si>
  <si>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</si>
  <si>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</si>
  <si>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</si>
  <si>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</si>
  <si>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</si>
  <si>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</si>
  <si>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</si>
  <si>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</si>
  <si>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</si>
  <si>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</si>
  <si>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</si>
  <si>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</si>
  <si>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</si>
  <si>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</si>
  <si>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</si>
  <si>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</si>
  <si>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</si>
  <si>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</si>
  <si>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</si>
  <si>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</si>
  <si>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</si>
  <si>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</si>
  <si>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</si>
  <si>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</si>
  <si>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</si>
  <si>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</si>
  <si>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</si>
  <si>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</si>
  <si>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</si>
  <si>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</si>
  <si>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</si>
  <si>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</si>
  <si>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</si>
  <si>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</si>
  <si>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</si>
  <si>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</si>
  <si>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</si>
  <si>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</si>
  <si>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</si>
  <si>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</si>
  <si>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</si>
  <si>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</si>
  <si>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</si>
  <si>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</si>
  <si>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</si>
  <si>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</si>
  <si>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</si>
  <si>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</si>
  <si>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</si>
  <si>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</si>
  <si>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</si>
  <si>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</si>
  <si>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</si>
  <si>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</si>
  <si>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</si>
  <si>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</si>
  <si>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</si>
  <si>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</si>
  <si>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</si>
  <si>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</si>
  <si>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</si>
  <si>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</si>
  <si>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</si>
  <si>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</si>
  <si>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</si>
  <si>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</si>
  <si>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</si>
  <si>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</si>
  <si>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</si>
  <si>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</si>
  <si>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</si>
  <si>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</si>
  <si>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</si>
  <si>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</si>
  <si>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</si>
  <si>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</si>
  <si>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</si>
  <si>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</si>
  <si>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</si>
  <si>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</si>
  <si>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</si>
  <si>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</si>
  <si>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</si>
  <si>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</si>
  <si>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</si>
  <si>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</si>
  <si>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</si>
  <si>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</si>
  <si>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</si>
  <si>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</si>
  <si>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</si>
  <si>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</si>
  <si>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</si>
  <si>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</si>
  <si>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</si>
  <si>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</si>
  <si>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</si>
  <si>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</si>
  <si>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</si>
  <si>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</si>
  <si>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</si>
  <si>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</si>
  <si>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</si>
  <si>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</si>
  <si>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</si>
  <si>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</si>
  <si>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</si>
  <si>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</si>
  <si>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</si>
  <si>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</si>
  <si>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</si>
  <si>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</si>
  <si>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</si>
  <si>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</si>
  <si>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</si>
  <si>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</si>
  <si>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</si>
  <si>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</si>
  <si>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</si>
  <si>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</si>
  <si>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</si>
  <si>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</si>
  <si>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</si>
  <si>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</si>
  <si>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</si>
  <si>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</si>
  <si>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</si>
  <si>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</si>
  <si>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</si>
  <si>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</si>
  <si>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</si>
  <si>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</si>
  <si>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</si>
  <si>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</si>
  <si>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</si>
  <si>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</si>
  <si>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</si>
  <si>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</si>
  <si>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</si>
  <si>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</si>
  <si>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</si>
  <si>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</si>
  <si>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</si>
  <si>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</si>
  <si>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</si>
  <si>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</si>
  <si>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</si>
  <si>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</si>
  <si>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</si>
  <si>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</si>
  <si>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</si>
  <si>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</si>
  <si>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</si>
  <si>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</si>
  <si>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</si>
  <si>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</si>
  <si>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</si>
  <si>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</si>
  <si>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</si>
  <si>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</si>
  <si>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</si>
  <si>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</si>
  <si>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</si>
  <si>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</si>
  <si>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</si>
  <si>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</si>
  <si>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</si>
  <si>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</si>
  <si>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</si>
  <si>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</si>
  <si>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</si>
  <si>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</si>
  <si>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</si>
  <si>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</si>
  <si>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</si>
  <si>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</si>
  <si>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</si>
  <si>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</si>
  <si>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</si>
  <si>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</si>
  <si>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</si>
  <si>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</si>
  <si>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</si>
  <si>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</si>
  <si>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</si>
  <si>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</si>
  <si>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</si>
  <si>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</si>
  <si>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</si>
  <si>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</si>
  <si>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</si>
  <si>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</si>
  <si>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</si>
  <si>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</si>
  <si>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</si>
  <si>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</si>
  <si>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</si>
  <si>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</si>
  <si>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</si>
  <si>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</si>
  <si>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</si>
  <si>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</si>
  <si>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</si>
  <si>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</si>
  <si>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</si>
  <si>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</si>
  <si>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</si>
  <si>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</si>
  <si>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</si>
  <si>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</si>
  <si>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</si>
  <si>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</si>
  <si>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</si>
  <si>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</si>
  <si>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</si>
  <si>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</si>
  <si>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</si>
  <si>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</si>
  <si>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</si>
  <si>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</si>
  <si>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</si>
  <si>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</si>
  <si>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</si>
  <si>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</si>
  <si>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</si>
  <si>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</si>
  <si>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</si>
  <si>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</si>
  <si>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</si>
  <si>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</si>
  <si>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</si>
  <si>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</si>
  <si>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</si>
  <si>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</si>
  <si>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</si>
  <si>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</si>
  <si>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</si>
  <si>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</si>
  <si>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</si>
  <si>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</si>
  <si>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</si>
  <si>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</si>
  <si>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</si>
  <si>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</si>
  <si>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</si>
  <si>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</si>
  <si>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</si>
  <si>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</si>
  <si>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</si>
  <si>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</si>
  <si>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</si>
  <si>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</si>
  <si>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</si>
  <si>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</si>
  <si>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</si>
  <si>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</si>
  <si>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</si>
  <si>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</si>
  <si>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</si>
  <si>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</si>
  <si>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</si>
  <si>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</si>
  <si>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</si>
  <si>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</si>
  <si>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</si>
  <si>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</si>
  <si>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</si>
  <si>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</si>
  <si>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</si>
  <si>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</si>
  <si>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</si>
  <si>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</si>
  <si>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</si>
  <si>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</si>
  <si>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</si>
  <si>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</si>
  <si>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</si>
  <si>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</si>
  <si>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</si>
  <si>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</si>
  <si>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</si>
  <si>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</si>
  <si>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</si>
  <si>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</si>
  <si>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</si>
  <si>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</si>
  <si>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</si>
  <si>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</si>
  <si>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</si>
  <si>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</si>
  <si>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</si>
  <si>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</si>
  <si>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</si>
  <si>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</si>
  <si>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</si>
  <si>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</si>
  <si>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</si>
  <si>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</si>
  <si>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</si>
  <si>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</si>
  <si>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</si>
  <si>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</si>
  <si>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</si>
  <si>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</si>
  <si>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</si>
  <si>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</si>
  <si>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</si>
  <si>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</si>
  <si>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</si>
  <si>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</si>
  <si>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</si>
  <si>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</si>
  <si>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</si>
  <si>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</si>
  <si>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</si>
  <si>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</si>
  <si>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</si>
  <si>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</si>
  <si>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</si>
  <si>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</si>
  <si>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</si>
  <si>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</si>
  <si>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</si>
  <si>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</si>
  <si>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</si>
  <si>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</si>
  <si>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</si>
  <si>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</si>
  <si>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</si>
  <si>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</si>
  <si>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</si>
  <si>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</si>
  <si>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</si>
  <si>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</si>
  <si>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</si>
  <si>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</si>
  <si>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</si>
  <si>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</si>
  <si>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</si>
  <si>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</si>
  <si>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</si>
  <si>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</si>
  <si>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</si>
  <si>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</si>
  <si>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</si>
  <si>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</si>
  <si>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</si>
  <si>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</si>
  <si>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</si>
  <si>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</si>
  <si>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</si>
  <si>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</si>
  <si>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</si>
  <si>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</si>
  <si>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</si>
  <si>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</si>
  <si>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</si>
  <si>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</si>
  <si>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</si>
  <si>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</si>
  <si>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</si>
  <si>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</si>
  <si>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</si>
  <si>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</si>
  <si>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</si>
  <si>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</si>
  <si>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</si>
  <si>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</si>
  <si>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</si>
  <si>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</si>
  <si>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</si>
  <si>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</si>
  <si>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</si>
  <si>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</si>
  <si>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</si>
  <si>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</si>
  <si>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</si>
  <si>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</si>
  <si>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</si>
  <si>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</si>
  <si>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</si>
  <si>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</si>
  <si>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</si>
  <si>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</si>
  <si>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</si>
  <si>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</si>
  <si>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</si>
  <si>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</si>
  <si>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</si>
  <si>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</si>
  <si>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</si>
  <si>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</si>
  <si>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</si>
  <si>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</si>
  <si>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</si>
  <si>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</si>
  <si>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</si>
  <si>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</si>
  <si>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</si>
  <si>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</si>
  <si>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</si>
  <si>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</si>
  <si>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</si>
  <si>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</si>
  <si>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</si>
  <si>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</si>
  <si>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</si>
  <si>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</si>
  <si>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</si>
  <si>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</si>
  <si>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</si>
  <si>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</si>
  <si>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</si>
  <si>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</si>
  <si>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</si>
  <si>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</si>
  <si>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</si>
  <si>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</si>
  <si>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</si>
  <si>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</si>
  <si>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</si>
  <si>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</si>
  <si>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</si>
  <si>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</si>
  <si>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</si>
  <si>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</si>
  <si>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</si>
  <si>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</si>
  <si>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</si>
  <si>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</si>
  <si>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</si>
  <si>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</si>
  <si>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</si>
  <si>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</si>
  <si>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</si>
  <si>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</si>
  <si>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</si>
  <si>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</si>
  <si>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</si>
  <si>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</si>
  <si>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</si>
  <si>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</si>
  <si>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</si>
  <si>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</si>
  <si>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</si>
  <si>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</si>
  <si>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</si>
  <si>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</si>
  <si>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</si>
  <si>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</si>
  <si>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</si>
  <si>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</si>
  <si>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</si>
  <si>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</si>
  <si>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</si>
  <si>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</si>
  <si>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</si>
  <si>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</si>
  <si>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</si>
  <si>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</si>
  <si>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</si>
  <si>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</si>
  <si>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</si>
  <si>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</si>
  <si>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</si>
  <si>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</si>
  <si>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</si>
  <si>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</si>
  <si>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</si>
  <si>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</si>
  <si>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</si>
  <si>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</si>
  <si>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</si>
  <si>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</si>
  <si>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</si>
  <si>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</si>
  <si>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</si>
  <si>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</si>
  <si>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</si>
  <si>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</si>
  <si>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</si>
  <si>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</si>
  <si>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</si>
  <si>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</si>
  <si>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</si>
  <si>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</si>
  <si>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</si>
  <si>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</si>
  <si>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</si>
  <si>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</si>
  <si>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</si>
  <si>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</si>
  <si>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</si>
  <si>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</si>
  <si>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</si>
  <si>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</si>
  <si>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</si>
  <si>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</si>
  <si>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</si>
  <si>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</si>
  <si>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</si>
  <si>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</si>
  <si>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</si>
  <si>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</si>
  <si>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</si>
  <si>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</si>
  <si>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</si>
  <si>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</si>
  <si>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</si>
  <si>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</si>
  <si>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</si>
  <si>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</si>
  <si>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</si>
  <si>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</si>
  <si>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</si>
  <si>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</si>
  <si>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</si>
  <si>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</si>
  <si>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</si>
  <si>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</si>
  <si>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</si>
  <si>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</si>
  <si>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</si>
  <si>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</si>
  <si>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</si>
  <si>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</si>
  <si>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</si>
  <si>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</si>
  <si>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</si>
  <si>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</si>
  <si>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</si>
  <si>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</si>
  <si>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</si>
  <si>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</si>
  <si>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</si>
  <si>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</si>
  <si>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</si>
  <si>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</si>
  <si>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</si>
  <si>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</si>
  <si>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</si>
  <si>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</si>
  <si>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</si>
  <si>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</si>
  <si>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</si>
  <si>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</si>
  <si>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</si>
  <si>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</si>
  <si>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</si>
  <si>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</si>
  <si>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</si>
  <si>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</si>
  <si>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</si>
  <si>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</si>
  <si>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</si>
  <si>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</si>
  <si>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</si>
  <si>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</si>
  <si>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</si>
  <si>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</si>
  <si>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</si>
  <si>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</si>
  <si>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</si>
  <si>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</si>
  <si>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</si>
  <si>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</si>
  <si>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</si>
  <si>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</si>
  <si>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</si>
  <si>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</si>
  <si>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</si>
  <si>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</si>
  <si>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</si>
  <si>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</si>
  <si>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</si>
  <si>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</si>
  <si>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</si>
  <si>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</si>
  <si>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</si>
  <si>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</si>
  <si>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</si>
  <si>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</si>
  <si>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</si>
  <si>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</si>
  <si>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</si>
  <si>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</si>
  <si>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</si>
  <si>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</si>
  <si>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</si>
  <si>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</si>
  <si>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</si>
  <si>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</si>
  <si>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</si>
  <si>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</si>
  <si>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</si>
  <si>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</si>
  <si>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</si>
  <si>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</si>
  <si>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</si>
  <si>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</si>
  <si>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</si>
  <si>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</si>
  <si>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</si>
  <si>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</si>
  <si>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</si>
  <si>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</si>
  <si>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</si>
  <si>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</si>
  <si>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</si>
  <si>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</si>
  <si>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</si>
  <si>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</si>
  <si>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</si>
  <si>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</si>
  <si>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</si>
  <si>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</si>
  <si>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</si>
  <si>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</si>
  <si>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</si>
  <si>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</si>
  <si>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</si>
  <si>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</si>
  <si>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</si>
  <si>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</si>
  <si>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</si>
  <si>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</si>
  <si>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</si>
  <si>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</si>
  <si>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</si>
  <si>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</si>
  <si>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</si>
  <si>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</si>
  <si>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</si>
  <si>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</si>
  <si>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</si>
  <si>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</si>
  <si>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</si>
  <si>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</si>
  <si>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</si>
  <si>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</si>
  <si>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</si>
  <si>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</si>
  <si>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</si>
  <si>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</si>
  <si>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</si>
  <si>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</si>
  <si>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</si>
  <si>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</si>
  <si>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</si>
  <si>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</si>
  <si>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</si>
  <si>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</si>
  <si>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</si>
  <si>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</si>
  <si>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</si>
  <si>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</si>
  <si>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</si>
  <si>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</si>
  <si>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</si>
  <si>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</si>
  <si>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</si>
  <si>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</si>
  <si>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</si>
  <si>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</si>
  <si>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</si>
  <si>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</si>
  <si>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</si>
  <si>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</si>
  <si>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</si>
  <si>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</si>
  <si>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</si>
  <si>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</si>
  <si>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</si>
  <si>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</si>
  <si>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</si>
  <si>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</si>
  <si>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</si>
  <si>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</si>
  <si>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</si>
  <si>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</si>
  <si>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</si>
  <si>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</si>
  <si>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</si>
  <si>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</si>
  <si>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</si>
  <si>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</si>
  <si>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</si>
  <si>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</si>
  <si>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</si>
  <si>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</si>
  <si>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</si>
  <si>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</si>
  <si>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</si>
  <si>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</si>
  <si>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</si>
  <si>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</si>
  <si>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</si>
  <si>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</si>
  <si>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</si>
  <si>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</si>
  <si>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</si>
  <si>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</si>
  <si>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</si>
  <si>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</si>
  <si>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</si>
  <si>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</si>
  <si>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</si>
  <si>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</si>
  <si>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</si>
  <si>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</si>
  <si>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</si>
  <si>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</si>
  <si>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</si>
  <si>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</si>
  <si>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</si>
  <si>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</si>
  <si>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</si>
  <si>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</si>
  <si>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</si>
  <si>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</si>
  <si>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</si>
  <si>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</si>
  <si>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</si>
  <si>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</si>
  <si>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</si>
  <si>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</si>
  <si>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</si>
  <si>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</si>
  <si>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</si>
  <si>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</si>
  <si>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</si>
  <si>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</si>
  <si>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</si>
  <si>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</si>
  <si>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</si>
  <si>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</si>
  <si>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</si>
  <si>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</si>
  <si>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</si>
  <si>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</si>
  <si>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</si>
  <si>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</si>
  <si>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</si>
  <si>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</si>
  <si>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</si>
  <si>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</si>
  <si>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</si>
  <si>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</si>
  <si>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</si>
  <si>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</si>
  <si>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</si>
  <si>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</si>
  <si>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</si>
  <si>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</si>
  <si>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</si>
  <si>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</si>
  <si>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</si>
  <si>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</si>
  <si>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</si>
  <si>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</si>
  <si>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</si>
  <si>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</si>
  <si>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</si>
  <si>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</si>
  <si>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</si>
  <si>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</si>
  <si>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</si>
  <si>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</si>
  <si>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</si>
  <si>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</si>
  <si>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</si>
  <si>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</si>
  <si>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</si>
  <si>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</si>
  <si>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</si>
  <si>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</si>
  <si>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</si>
  <si>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</si>
  <si>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</si>
  <si>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</si>
  <si>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</si>
  <si>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</si>
  <si>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</si>
  <si>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</si>
  <si>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</si>
  <si>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</si>
  <si>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</si>
  <si>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</si>
  <si>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</si>
  <si>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</si>
  <si>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</si>
  <si>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</si>
  <si>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</si>
  <si>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</si>
  <si>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</si>
  <si>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</si>
  <si>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</si>
  <si>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</si>
  <si>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</si>
  <si>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</si>
  <si>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</si>
  <si>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</si>
  <si>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</si>
  <si>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</si>
  <si>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</si>
  <si>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</si>
  <si>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</si>
  <si>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</si>
  <si>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</si>
  <si>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</si>
  <si>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</si>
  <si>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</si>
  <si>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</si>
  <si>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</si>
  <si>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</si>
  <si>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</si>
  <si>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</si>
  <si>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</si>
  <si>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</si>
  <si>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</si>
  <si>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</si>
  <si>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</si>
  <si>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</si>
  <si>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</si>
  <si>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</si>
  <si>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</si>
  <si>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</si>
  <si>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</si>
  <si>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</si>
  <si>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</si>
  <si>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</si>
  <si>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</si>
  <si>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</si>
  <si>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</si>
  <si>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</si>
  <si>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</si>
  <si>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</si>
  <si>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</si>
  <si>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</si>
  <si>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</si>
  <si>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</si>
  <si>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</si>
  <si>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</si>
  <si>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</si>
  <si>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</si>
  <si>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</si>
  <si>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</si>
  <si>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</si>
  <si>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</si>
  <si>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</si>
  <si>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</si>
  <si>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</si>
  <si>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</si>
  <si>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</si>
  <si>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</si>
  <si>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</si>
  <si>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</si>
  <si>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</si>
  <si>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</si>
  <si>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</si>
  <si>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</si>
  <si>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</si>
  <si>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</si>
  <si>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</si>
  <si>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</si>
  <si>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</si>
  <si>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</si>
  <si>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</si>
  <si>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</si>
  <si>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</si>
  <si>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</si>
  <si>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</si>
  <si>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</si>
  <si>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</si>
  <si>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</si>
  <si>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</si>
  <si>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</si>
  <si>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</si>
  <si>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</si>
  <si>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</si>
  <si>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</si>
  <si>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</si>
  <si>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</si>
  <si>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</si>
  <si>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</si>
  <si>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</si>
  <si>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</si>
  <si>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</si>
  <si>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</si>
  <si>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</si>
  <si>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</si>
  <si>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</si>
  <si>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</si>
  <si>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</si>
  <si>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</si>
  <si>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</si>
  <si>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</si>
  <si>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</si>
  <si>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</si>
  <si>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</si>
  <si>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</si>
  <si>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</si>
  <si>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</si>
  <si>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</si>
  <si>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</si>
  <si>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</si>
  <si>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</si>
  <si>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</si>
  <si>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</si>
  <si>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</si>
  <si>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</si>
  <si>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</si>
  <si>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</si>
  <si>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</si>
  <si>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</si>
  <si>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</si>
  <si>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</si>
  <si>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</si>
  <si>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</si>
  <si>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</si>
  <si>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</si>
  <si>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</si>
  <si>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</si>
  <si>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</si>
  <si>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</si>
  <si>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</si>
  <si>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</si>
  <si>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</si>
  <si>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</si>
  <si>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</si>
  <si>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</si>
  <si>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</si>
  <si>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</si>
  <si>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</si>
  <si>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</si>
  <si>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</si>
  <si>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</si>
  <si>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</si>
  <si>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</si>
  <si>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</si>
  <si>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</si>
  <si>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</si>
  <si>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</si>
  <si>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</si>
  <si>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</si>
  <si>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</si>
  <si>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</si>
  <si>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</si>
  <si>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</si>
  <si>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</si>
  <si>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</si>
  <si>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</si>
  <si>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</si>
  <si>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</si>
  <si>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</si>
  <si>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</si>
  <si>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</si>
  <si>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</si>
  <si>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</si>
  <si>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</si>
  <si>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</si>
  <si>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</si>
  <si>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</si>
  <si>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</si>
  <si>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</si>
  <si>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</si>
  <si>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</si>
  <si>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</si>
  <si>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</si>
  <si>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</si>
  <si>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</si>
  <si>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</si>
  <si>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</si>
  <si>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</si>
  <si>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</si>
  <si>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</si>
  <si>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</si>
  <si>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</si>
  <si>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</si>
  <si>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</si>
  <si>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</si>
  <si>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</si>
  <si>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</si>
  <si>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</si>
  <si>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</si>
  <si>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</si>
  <si>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</si>
  <si>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</si>
  <si>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</si>
  <si>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</si>
  <si>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</si>
  <si>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</si>
  <si>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</si>
  <si>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</si>
  <si>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</si>
  <si>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</si>
  <si>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</si>
  <si>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</si>
  <si>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</si>
  <si>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</si>
  <si>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</si>
  <si>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</si>
  <si>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</si>
  <si>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</si>
  <si>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</si>
  <si>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</si>
  <si>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</si>
  <si>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</si>
  <si>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</si>
  <si>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</si>
  <si>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</si>
  <si>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</si>
  <si>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</si>
  <si>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</si>
  <si>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</si>
  <si>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</si>
  <si>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</si>
  <si>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</si>
  <si>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</si>
  <si>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</si>
  <si>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</si>
  <si>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</si>
  <si>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</si>
  <si>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</si>
  <si>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</si>
  <si>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</si>
  <si>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</si>
  <si>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</si>
  <si>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</si>
  <si>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</si>
  <si>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</si>
  <si>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</si>
  <si>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</si>
  <si>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</si>
  <si>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</si>
  <si>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</si>
  <si>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</si>
  <si>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</si>
  <si>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</si>
  <si>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</si>
  <si>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</si>
  <si>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</si>
  <si>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</si>
  <si>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</si>
  <si>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</si>
  <si>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</si>
  <si>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</si>
  <si>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</si>
  <si>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</si>
  <si>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</si>
  <si>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</si>
  <si>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</si>
  <si>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</si>
  <si>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</si>
  <si>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</si>
  <si>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</si>
  <si>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</si>
  <si>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</si>
  <si>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</si>
  <si>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</si>
  <si>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</si>
  <si>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</si>
  <si>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</si>
  <si>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</si>
  <si>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</si>
  <si>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</si>
  <si>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</si>
  <si>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</si>
  <si>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</si>
  <si>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</si>
  <si>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</si>
  <si>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</si>
  <si>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</si>
  <si>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</si>
  <si>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</si>
  <si>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</si>
  <si>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</si>
  <si>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</si>
  <si>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</si>
  <si>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</si>
  <si>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</si>
  <si>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</si>
  <si>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</si>
  <si>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</si>
  <si>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</si>
  <si>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</si>
  <si>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</si>
  <si>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</si>
  <si>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</si>
  <si>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</si>
  <si>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</si>
  <si>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</si>
  <si>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</si>
  <si>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</si>
  <si>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</si>
  <si>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</si>
  <si>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</si>
  <si>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</si>
  <si>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</si>
  <si>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</si>
  <si>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</si>
  <si>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</si>
  <si>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</si>
  <si>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</si>
  <si>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</si>
  <si>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</si>
  <si>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</si>
  <si>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</si>
  <si>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</si>
  <si>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</si>
  <si>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</si>
  <si>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</si>
  <si>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</si>
  <si>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</si>
  <si>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</si>
  <si>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</si>
  <si>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</si>
  <si>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</si>
  <si>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</si>
  <si>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</si>
  <si>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</si>
  <si>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</si>
  <si>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</si>
  <si>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</si>
  <si>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</si>
  <si>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</si>
  <si>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</si>
  <si>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</si>
  <si>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</si>
  <si>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</si>
  <si>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</si>
  <si>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</si>
  <si>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</si>
  <si>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</si>
  <si>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</si>
  <si>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</si>
  <si>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</si>
  <si>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</si>
  <si>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</si>
  <si>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</si>
  <si>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</si>
  <si>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</si>
  <si>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</si>
  <si>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</si>
  <si>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</si>
  <si>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</si>
  <si>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</si>
  <si>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</si>
  <si>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</si>
  <si>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</si>
  <si>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</si>
  <si>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</si>
  <si>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</si>
  <si>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</si>
  <si>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</si>
  <si>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</si>
  <si>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</si>
  <si>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</si>
  <si>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</si>
  <si>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</si>
  <si>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</si>
  <si>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</si>
  <si>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</si>
  <si>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</si>
  <si>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</si>
  <si>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</si>
  <si>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</si>
  <si>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</si>
  <si>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</si>
  <si>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</si>
  <si>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</si>
  <si>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</si>
  <si>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</si>
  <si>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</si>
  <si>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</si>
  <si>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</si>
  <si>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</si>
  <si>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</si>
  <si>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</si>
  <si>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</si>
  <si>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</si>
  <si>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</si>
  <si>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</si>
  <si>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</si>
  <si>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</si>
  <si>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</si>
  <si>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</si>
  <si>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</si>
  <si>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</si>
  <si>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</si>
  <si>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</si>
  <si>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</si>
  <si>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</si>
  <si>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</si>
  <si>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</si>
  <si>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</si>
  <si>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</si>
  <si>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</si>
  <si>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</si>
  <si>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</si>
  <si>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</si>
  <si>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</si>
  <si>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</si>
  <si>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</si>
  <si>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</si>
  <si>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</si>
  <si>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</si>
  <si>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</si>
  <si>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</si>
  <si>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</si>
  <si>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</si>
  <si>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</si>
  <si>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</si>
  <si>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</si>
  <si>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</si>
  <si>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</si>
  <si>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</si>
  <si>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</si>
  <si>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</si>
  <si>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</si>
  <si>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</si>
  <si>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</si>
  <si>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</si>
  <si>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</si>
  <si>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</si>
  <si>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</si>
  <si>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</si>
  <si>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</si>
  <si>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</si>
  <si>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</si>
  <si>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</si>
  <si>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</si>
  <si>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</si>
  <si>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</si>
  <si>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</si>
  <si>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</si>
  <si>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</si>
  <si>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</si>
  <si>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</si>
  <si>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</si>
  <si>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</si>
  <si>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</si>
  <si>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</si>
  <si>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</si>
  <si>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</si>
  <si>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</si>
  <si>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</si>
  <si>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</si>
  <si>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</si>
  <si>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</si>
  <si>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</si>
  <si>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</si>
  <si>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</si>
  <si>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</si>
  <si>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</si>
  <si>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</si>
  <si>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</si>
  <si>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</si>
  <si>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</si>
  <si>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</si>
  <si>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</si>
  <si>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</si>
  <si>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</si>
  <si>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</si>
  <si>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</si>
  <si>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</si>
  <si>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</si>
  <si>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</si>
  <si>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</si>
  <si>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</si>
  <si>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</si>
  <si>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</si>
  <si>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</si>
  <si>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</si>
  <si>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</si>
  <si>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</si>
  <si>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</si>
  <si>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</si>
  <si>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</si>
  <si>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</si>
  <si>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</si>
  <si>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</si>
  <si>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</si>
  <si>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</si>
  <si>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</si>
  <si>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</si>
  <si>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</si>
  <si>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</si>
  <si>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</si>
  <si>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</si>
  <si>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</si>
  <si>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</si>
  <si>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</si>
  <si>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</si>
  <si>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</si>
  <si>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</si>
  <si>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</si>
  <si>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</si>
  <si>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</si>
  <si>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</si>
  <si>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</si>
  <si>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</si>
  <si>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</si>
  <si>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</si>
  <si>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</si>
  <si>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</si>
  <si>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</si>
  <si>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</si>
  <si>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</si>
  <si>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</si>
  <si>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</si>
  <si>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</si>
  <si>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</si>
  <si>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</si>
  <si>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</si>
  <si>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</si>
  <si>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</si>
  <si>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</si>
  <si>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</si>
  <si>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</si>
  <si>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</si>
  <si>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</si>
  <si>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</si>
  <si>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</si>
  <si>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</si>
  <si>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</si>
  <si>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</si>
  <si>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</si>
  <si>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</si>
  <si>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</si>
  <si>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</si>
  <si>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</si>
  <si>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</si>
  <si>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</si>
  <si>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</si>
  <si>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</si>
  <si>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</si>
  <si>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</si>
  <si>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</si>
  <si>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</si>
  <si>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</si>
  <si>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</si>
  <si>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</si>
  <si>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</si>
  <si>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</si>
  <si>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</si>
  <si>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</si>
  <si>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</si>
  <si>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</si>
  <si>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</si>
  <si>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</si>
  <si>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</si>
  <si>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</si>
  <si>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</si>
  <si>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</si>
  <si>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</si>
  <si>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</si>
  <si>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</si>
  <si>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</si>
  <si>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</si>
  <si>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</si>
  <si>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</si>
  <si>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</si>
  <si>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</si>
  <si>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</si>
  <si>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</si>
  <si>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</si>
  <si>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</si>
  <si>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</si>
  <si>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</si>
  <si>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</si>
  <si>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</si>
  <si>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</si>
  <si>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</si>
  <si>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</si>
  <si>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</si>
  <si>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</si>
  <si>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</si>
  <si>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</si>
  <si>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</si>
  <si>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</si>
  <si>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</si>
  <si>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</si>
  <si>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</si>
  <si>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</si>
  <si>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</si>
  <si>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</si>
  <si>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</si>
  <si>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</si>
  <si>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</si>
  <si>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</si>
  <si>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</si>
  <si>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</si>
  <si>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</si>
  <si>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</si>
  <si>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</si>
  <si>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</si>
  <si>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</si>
  <si>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</si>
  <si>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</si>
  <si>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</si>
  <si>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</si>
  <si>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</si>
  <si>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</si>
  <si>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</si>
  <si>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</si>
  <si>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</si>
  <si>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</si>
  <si>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</si>
  <si>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</si>
  <si>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</si>
  <si>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</si>
  <si>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</si>
  <si>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</si>
  <si>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</si>
  <si>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</si>
  <si>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</si>
  <si>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</si>
  <si>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</si>
  <si>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</si>
  <si>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</si>
  <si>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</si>
  <si>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</si>
  <si>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</si>
  <si>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</si>
  <si>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</si>
  <si>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</si>
  <si>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</si>
  <si>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</si>
  <si>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</si>
  <si>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</si>
  <si>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</si>
  <si>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</si>
  <si>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</si>
  <si>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</si>
  <si>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</si>
  <si>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</si>
  <si>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</si>
  <si>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</si>
  <si>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</si>
  <si>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</si>
  <si>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</si>
  <si>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</si>
  <si>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</si>
  <si>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</si>
  <si>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</si>
  <si>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</si>
  <si>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</si>
  <si>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</si>
  <si>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</si>
  <si>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</si>
  <si>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</si>
  <si>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</si>
  <si>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</si>
  <si>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</si>
  <si>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</si>
  <si>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</si>
  <si>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</si>
  <si>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</si>
  <si>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</si>
  <si>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</si>
  <si>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</si>
  <si>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</si>
  <si>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</si>
  <si>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</si>
  <si>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</si>
  <si>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</si>
  <si>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</si>
  <si>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</si>
  <si>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</si>
  <si>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</si>
  <si>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</si>
  <si>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</si>
  <si>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</si>
  <si>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</si>
  <si>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</si>
  <si>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</si>
  <si>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</si>
  <si>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</si>
  <si>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</si>
  <si>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</si>
  <si>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</si>
  <si>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</si>
  <si>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</si>
  <si>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</si>
  <si>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</si>
  <si>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</si>
  <si>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</si>
  <si>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</si>
  <si>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</si>
  <si>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</si>
  <si>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</si>
  <si>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</si>
  <si>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</si>
  <si>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</si>
  <si>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</si>
  <si>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</si>
  <si>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</si>
  <si>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</si>
  <si>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</si>
  <si>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</si>
  <si>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</si>
  <si>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</si>
  <si>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</si>
  <si>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</si>
  <si>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</si>
  <si>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</si>
  <si>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</si>
  <si>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</si>
  <si>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</si>
  <si>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</si>
  <si>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</si>
  <si>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</si>
  <si>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</si>
  <si>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</si>
  <si>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</si>
  <si>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</si>
  <si>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</si>
  <si>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</si>
  <si>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</si>
  <si>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</si>
  <si>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</si>
  <si>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</si>
  <si>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</si>
  <si>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</si>
  <si>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</si>
  <si>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</si>
  <si>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</si>
  <si>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</si>
  <si>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</si>
  <si>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</si>
  <si>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</si>
  <si>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</si>
  <si>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</si>
  <si>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</si>
  <si>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</si>
  <si>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</si>
  <si>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</si>
  <si>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</si>
  <si>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</si>
  <si>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</si>
  <si>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</si>
  <si>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</si>
  <si>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</si>
  <si>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</si>
  <si>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</si>
  <si>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</si>
  <si>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</si>
  <si>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</si>
  <si>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</si>
  <si>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</si>
  <si>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</si>
  <si>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</si>
  <si>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</si>
  <si>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</si>
  <si>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</si>
  <si>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</si>
  <si>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</si>
  <si>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</si>
  <si>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</si>
  <si>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</si>
  <si>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</si>
  <si>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</si>
  <si>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</si>
  <si>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</si>
  <si>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</si>
  <si>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</si>
  <si>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</si>
  <si>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</si>
  <si>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</si>
  <si>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</si>
  <si>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</si>
  <si>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</si>
  <si>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</si>
  <si>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</si>
  <si>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</si>
  <si>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</si>
  <si>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</si>
  <si>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</si>
  <si>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</si>
  <si>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</si>
  <si>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</si>
  <si>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</si>
  <si>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</si>
  <si>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</si>
  <si>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</si>
  <si>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</si>
  <si>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</si>
  <si>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</si>
  <si>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</si>
  <si>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</si>
  <si>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</si>
  <si>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</si>
  <si>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</si>
  <si>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</si>
  <si>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</si>
  <si>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</si>
  <si>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</si>
  <si>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</si>
  <si>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</si>
  <si>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</si>
  <si>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</si>
  <si>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</si>
  <si>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</si>
  <si>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</si>
  <si>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</si>
  <si>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</si>
  <si>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</si>
  <si>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</si>
  <si>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</si>
  <si>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</si>
  <si>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</si>
  <si>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</si>
  <si>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</si>
  <si>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</si>
  <si>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</si>
  <si>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</si>
  <si>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</si>
  <si>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</si>
  <si>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</si>
  <si>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</si>
  <si>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</si>
  <si>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</si>
  <si>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</si>
  <si>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</si>
  <si>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</si>
  <si>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</si>
  <si>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</si>
  <si>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</si>
  <si>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</si>
  <si>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</si>
  <si>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</si>
  <si>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</si>
  <si>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</si>
  <si>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</si>
  <si>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</si>
  <si>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</si>
  <si>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</si>
  <si>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</si>
  <si>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</si>
  <si>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</si>
  <si>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</si>
  <si>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</si>
  <si>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</si>
  <si>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</si>
  <si>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</si>
  <si>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</si>
  <si>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</si>
  <si>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</si>
  <si>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</si>
  <si>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</si>
  <si>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</si>
  <si>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</si>
  <si>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</si>
  <si>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</si>
  <si>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</si>
  <si>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</si>
  <si>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</si>
  <si>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</si>
  <si>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</si>
  <si>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</si>
  <si>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</si>
  <si>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</si>
  <si>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</si>
  <si>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</si>
  <si>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</si>
  <si>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</si>
  <si>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</si>
  <si>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</si>
  <si>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</si>
  <si>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</si>
  <si>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</si>
  <si>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</si>
  <si>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</si>
  <si>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</si>
  <si>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</si>
  <si>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</si>
  <si>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</si>
  <si>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</si>
  <si>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</si>
  <si>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</si>
  <si>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</si>
  <si>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</si>
  <si>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</si>
  <si>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</si>
  <si>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</si>
  <si>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</si>
  <si>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</si>
  <si>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</si>
  <si>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</si>
  <si>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</si>
  <si>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</si>
  <si>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</si>
  <si>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</si>
  <si>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</si>
  <si>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</si>
  <si>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</si>
  <si>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</si>
  <si>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</si>
  <si>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</si>
  <si>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</si>
  <si>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</si>
  <si>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</si>
  <si>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</si>
  <si>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</si>
  <si>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</si>
  <si>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</si>
  <si>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</si>
  <si>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</si>
  <si>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</si>
  <si>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</si>
  <si>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</si>
  <si>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</si>
  <si>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</si>
  <si>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</si>
  <si>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</si>
  <si>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</si>
  <si>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</si>
  <si>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</si>
  <si>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</si>
  <si>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</si>
  <si>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</si>
  <si>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</si>
  <si>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</si>
  <si>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</si>
  <si>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</si>
  <si>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</si>
  <si>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</si>
  <si>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</si>
  <si>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</si>
  <si>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</si>
  <si>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</si>
  <si>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</si>
  <si>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</si>
  <si>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</si>
  <si>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</si>
  <si>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</si>
  <si>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</si>
  <si>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</si>
  <si>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</si>
  <si>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</si>
  <si>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</si>
  <si>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</si>
  <si>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</si>
  <si>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</si>
  <si>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</si>
  <si>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</si>
  <si>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</si>
  <si>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</si>
  <si>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</si>
  <si>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</si>
  <si>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</si>
  <si>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</si>
  <si>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</si>
  <si>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</si>
  <si>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</si>
  <si>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</si>
  <si>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</si>
  <si>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</si>
  <si>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</si>
  <si>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</si>
  <si>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</si>
  <si>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</si>
  <si>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</si>
  <si>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</si>
  <si>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</si>
  <si>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</si>
  <si>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</si>
  <si>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</si>
  <si>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</si>
  <si>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</si>
  <si>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</si>
  <si>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</si>
  <si>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</si>
  <si>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</si>
  <si>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</si>
  <si>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</si>
  <si>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</si>
  <si>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</si>
  <si>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</si>
  <si>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</si>
  <si>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</si>
  <si>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</si>
  <si>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</si>
  <si>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</si>
  <si>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</si>
  <si>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</si>
  <si>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</si>
  <si>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</si>
  <si>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</si>
  <si>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</si>
  <si>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</si>
  <si>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</si>
  <si>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</si>
  <si>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</si>
  <si>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</si>
  <si>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</si>
  <si>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</si>
  <si>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</si>
  <si>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</si>
  <si>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</si>
  <si>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</si>
  <si>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</si>
  <si>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</si>
  <si>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</si>
  <si>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</si>
  <si>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</si>
  <si>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</si>
  <si>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</si>
  <si>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</si>
  <si>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</si>
  <si>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</si>
  <si>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</si>
  <si>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</si>
  <si>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</si>
  <si>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</si>
  <si>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</si>
  <si>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</si>
  <si>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</si>
  <si>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</si>
  <si>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</si>
  <si>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</si>
  <si>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</si>
  <si>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</si>
  <si>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</si>
  <si>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</si>
  <si>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</si>
  <si>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</si>
  <si>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</si>
  <si>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</si>
  <si>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</si>
  <si>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</si>
  <si>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</si>
  <si>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</si>
  <si>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</si>
  <si>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</si>
  <si>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</si>
  <si>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</si>
  <si>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</si>
  <si>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</si>
  <si>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</si>
  <si>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</si>
  <si>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</si>
  <si>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</si>
  <si>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</si>
  <si>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</si>
  <si>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</si>
  <si>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</si>
  <si>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</si>
  <si>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</si>
  <si>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</si>
  <si>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</si>
  <si>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</si>
  <si>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</si>
  <si>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</si>
  <si>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</si>
  <si>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</si>
  <si>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</si>
  <si>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</si>
  <si>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</si>
  <si>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</si>
  <si>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</si>
  <si>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</si>
  <si>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</si>
  <si>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</si>
  <si>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</si>
  <si>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</si>
  <si>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</si>
  <si>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</si>
  <si>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</si>
  <si>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</si>
  <si>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</si>
  <si>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</si>
  <si>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</si>
  <si>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</si>
  <si>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</si>
  <si>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</si>
  <si>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</si>
  <si>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</si>
  <si>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</si>
  <si>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</si>
  <si>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</si>
  <si>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</si>
  <si>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</si>
  <si>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</si>
  <si>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</si>
  <si>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</si>
  <si>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</si>
  <si>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</si>
  <si>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</si>
  <si>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</si>
  <si>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</si>
  <si>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</si>
  <si>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</si>
  <si>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</si>
  <si>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</si>
  <si>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</si>
  <si>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</si>
  <si>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</si>
  <si>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</si>
  <si>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</si>
  <si>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</si>
  <si>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</si>
  <si>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</si>
  <si>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</si>
  <si>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</si>
  <si>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</si>
  <si>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</si>
  <si>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</si>
  <si>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</si>
  <si>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</si>
  <si>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</si>
  <si>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</si>
  <si>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</si>
  <si>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</si>
  <si>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</si>
  <si>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</si>
  <si>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</si>
  <si>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</si>
  <si>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</si>
  <si>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</si>
  <si>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</si>
  <si>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</si>
  <si>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</si>
  <si>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</si>
  <si>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</si>
  <si>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</si>
  <si>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</si>
  <si>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</si>
  <si>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</si>
  <si>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</si>
  <si>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</si>
  <si>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</si>
  <si>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</si>
  <si>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</si>
  <si>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</si>
  <si>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</si>
  <si>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</si>
  <si>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</si>
  <si>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</si>
  <si>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</si>
  <si>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</si>
  <si>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</si>
  <si>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</si>
  <si>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</si>
  <si>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</si>
  <si>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</si>
  <si>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</si>
  <si>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</si>
  <si>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</si>
  <si>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</si>
  <si>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</si>
  <si>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</si>
  <si>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</si>
  <si>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</si>
  <si>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</si>
  <si>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</si>
  <si>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</si>
  <si>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</si>
  <si>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</si>
  <si>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</si>
  <si>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</si>
  <si>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</si>
  <si>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</si>
  <si>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</si>
  <si>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</si>
  <si>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</si>
  <si>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</si>
  <si>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</si>
  <si>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</si>
  <si>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</si>
  <si>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</si>
  <si>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</si>
  <si>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</si>
  <si>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</si>
  <si>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</si>
  <si>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</si>
  <si>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</si>
  <si>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</si>
  <si>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</si>
  <si>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</si>
  <si>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</si>
  <si>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</si>
  <si>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</si>
  <si>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</si>
  <si>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</si>
  <si>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</si>
  <si>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</si>
  <si>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</si>
  <si>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</si>
  <si>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</si>
  <si>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</si>
  <si>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</si>
  <si>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</si>
  <si>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</si>
  <si>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</si>
  <si>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</si>
  <si>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</si>
  <si>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</si>
  <si>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</si>
  <si>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</si>
  <si>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</si>
  <si>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</si>
  <si>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</si>
  <si>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</si>
  <si>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</si>
  <si>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</si>
  <si>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</si>
  <si>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</si>
  <si>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</si>
  <si>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</si>
  <si>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</si>
  <si>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</si>
  <si>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</si>
  <si>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</si>
  <si>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</si>
  <si>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</si>
  <si>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</si>
  <si>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</si>
  <si>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</si>
  <si>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</si>
  <si>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</si>
  <si>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</si>
  <si>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</si>
  <si>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</si>
  <si>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</si>
  <si>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</si>
  <si>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</si>
  <si>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</si>
  <si>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</si>
  <si>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</si>
  <si>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</si>
  <si>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</si>
  <si>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</si>
  <si>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</si>
  <si>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</si>
  <si>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</si>
  <si>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</si>
  <si>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</si>
  <si>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</si>
  <si>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</si>
  <si>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</si>
  <si>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</si>
  <si>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</si>
  <si>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</si>
  <si>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</si>
  <si>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</si>
  <si>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</si>
  <si>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</si>
  <si>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</si>
  <si>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</si>
  <si>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</si>
  <si>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</si>
  <si>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</si>
  <si>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</si>
  <si>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</si>
  <si>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</si>
  <si>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</si>
  <si>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</si>
  <si>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</si>
  <si>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</si>
  <si>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</si>
  <si>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</si>
  <si>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</si>
  <si>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</si>
  <si>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</si>
  <si>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</si>
  <si>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</si>
  <si>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</si>
  <si>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</si>
  <si>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</si>
  <si>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</si>
  <si>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</si>
  <si>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</si>
  <si>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</si>
  <si>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</si>
  <si>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</si>
  <si>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</si>
  <si>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</si>
  <si>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</si>
  <si>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</si>
  <si>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</si>
  <si>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</si>
  <si>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</si>
  <si>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</si>
  <si>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</si>
  <si>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</si>
  <si>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</si>
  <si>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</si>
  <si>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</si>
  <si>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</si>
  <si>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</si>
  <si>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</si>
  <si>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</si>
  <si>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</si>
  <si>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</si>
  <si>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</si>
  <si>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</si>
  <si>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</si>
  <si>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</si>
  <si>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</si>
  <si>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</si>
  <si>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</si>
  <si>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</si>
  <si>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</si>
  <si>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</si>
  <si>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</si>
  <si>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</si>
  <si>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</si>
  <si>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</si>
  <si>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</si>
  <si>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</si>
  <si>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</si>
  <si>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</si>
  <si>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</si>
  <si>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</si>
  <si>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</si>
  <si>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</si>
  <si>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</si>
  <si>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</si>
  <si>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</si>
  <si>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</si>
  <si>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</si>
  <si>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</si>
  <si>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</si>
  <si>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</si>
  <si>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</si>
  <si>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</si>
  <si>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</si>
  <si>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</si>
  <si>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</si>
  <si>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</si>
  <si>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</si>
  <si>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</si>
  <si>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</si>
  <si>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</si>
  <si>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</si>
  <si>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</si>
  <si>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</si>
  <si>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</si>
  <si>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</si>
  <si>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</si>
  <si>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</si>
  <si>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</si>
  <si>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</si>
  <si>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</si>
  <si>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</si>
  <si>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</si>
  <si>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</si>
  <si>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</si>
  <si>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</si>
  <si>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</si>
  <si>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</si>
  <si>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</si>
  <si>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</si>
  <si>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</si>
  <si>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</si>
  <si>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</si>
  <si>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</si>
  <si>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</si>
  <si>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</si>
  <si>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</si>
  <si>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</si>
  <si>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</si>
  <si>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</si>
  <si>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</si>
  <si>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</si>
  <si>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</si>
  <si>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</si>
  <si>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</si>
  <si>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</si>
  <si>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</si>
  <si>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</si>
  <si>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</si>
  <si>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</si>
  <si>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</si>
  <si>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</si>
  <si>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</si>
  <si>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</si>
  <si>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</si>
  <si>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</si>
  <si>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</si>
  <si>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</si>
  <si>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</si>
  <si>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</si>
  <si>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</si>
  <si>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</si>
  <si>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</si>
  <si>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</si>
  <si>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</si>
  <si>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</si>
  <si>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</si>
  <si>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</si>
  <si>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</si>
  <si>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</si>
  <si>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</si>
  <si>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</si>
  <si>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</si>
  <si>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</si>
  <si>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</si>
  <si>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</si>
  <si>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</si>
  <si>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</si>
  <si>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</si>
  <si>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</si>
  <si>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</si>
  <si>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</si>
  <si>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</si>
  <si>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</si>
  <si>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</si>
  <si>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</si>
  <si>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</si>
  <si>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</si>
  <si>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</si>
  <si>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</si>
  <si>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</si>
  <si>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</si>
  <si>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</si>
  <si>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</si>
  <si>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</si>
  <si>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</si>
  <si>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</si>
  <si>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</si>
  <si>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</si>
  <si>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</si>
  <si>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</si>
  <si>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</si>
  <si>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</si>
  <si>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</si>
  <si>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</si>
  <si>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</si>
  <si>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</si>
  <si>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</si>
  <si>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</si>
  <si>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</si>
  <si>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</si>
  <si>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</si>
  <si>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</si>
  <si>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</si>
  <si>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</si>
  <si>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</si>
  <si>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</si>
  <si>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</si>
  <si>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</si>
  <si>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</si>
  <si>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</si>
  <si>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</si>
  <si>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</si>
  <si>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</si>
  <si>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</si>
  <si>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</si>
  <si>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</si>
  <si>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</si>
  <si>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</si>
  <si>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</si>
  <si>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</si>
  <si>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</si>
  <si>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</si>
  <si>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</si>
  <si>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</si>
  <si>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</si>
  <si>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</si>
  <si>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</si>
  <si>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</si>
  <si>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</si>
  <si>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</si>
  <si>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</si>
  <si>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</si>
  <si>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</si>
  <si>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</si>
  <si>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</si>
  <si>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</si>
  <si>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</si>
  <si>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</si>
  <si>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</si>
  <si>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</si>
  <si>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</si>
  <si>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</si>
  <si>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</si>
  <si>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</si>
  <si>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</si>
  <si>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</si>
  <si>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</si>
  <si>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</si>
  <si>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</si>
  <si>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</si>
  <si>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</si>
  <si>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</si>
  <si>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</si>
  <si>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</si>
  <si>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</si>
  <si>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</si>
  <si>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</si>
  <si>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</si>
  <si>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</si>
  <si>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</si>
  <si>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</si>
  <si>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</si>
  <si>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</si>
  <si>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</si>
  <si>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</si>
  <si>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</si>
  <si>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</si>
  <si>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</si>
  <si>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</si>
  <si>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</si>
  <si>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</si>
  <si>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</si>
  <si>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</si>
  <si>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</si>
  <si>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</si>
  <si>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</si>
  <si>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</si>
  <si>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</si>
  <si>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</si>
  <si>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</si>
  <si>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</si>
  <si>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</si>
  <si>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</si>
  <si>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</si>
  <si>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</si>
  <si>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</si>
  <si>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</si>
  <si>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</si>
  <si>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</si>
  <si>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</si>
  <si>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</si>
  <si>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</si>
  <si>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</si>
  <si>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</si>
  <si>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</si>
  <si>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</si>
  <si>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</si>
  <si>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</si>
  <si>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</si>
  <si>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</si>
  <si>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</si>
  <si>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</si>
  <si>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</si>
  <si>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</si>
  <si>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</si>
  <si>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</si>
  <si>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</si>
  <si>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</si>
  <si>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</si>
  <si>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</si>
  <si>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</si>
  <si>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</si>
  <si>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</si>
  <si>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</si>
  <si>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</si>
  <si>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</si>
  <si>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</si>
  <si>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</si>
  <si>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</si>
  <si>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</si>
  <si>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</si>
  <si>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</si>
  <si>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</si>
  <si>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</si>
  <si>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</si>
  <si>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</si>
  <si>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</si>
  <si>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</si>
  <si>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</si>
  <si>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</si>
  <si>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</si>
  <si>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</si>
  <si>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</si>
  <si>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</si>
  <si>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</si>
  <si>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</si>
  <si>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</si>
  <si>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</si>
  <si>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</si>
  <si>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</si>
  <si>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</si>
  <si>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</si>
  <si>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</si>
  <si>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</si>
  <si>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</si>
  <si>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</si>
  <si>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</si>
  <si>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</si>
  <si>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</si>
  <si>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</si>
  <si>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</si>
  <si>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</si>
  <si>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</si>
  <si>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</si>
  <si>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</si>
  <si>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</si>
  <si>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</si>
  <si>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</si>
  <si>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</si>
  <si>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</si>
  <si>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</si>
  <si>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</si>
  <si>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</si>
  <si>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</si>
  <si>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</si>
  <si>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</si>
  <si>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</si>
  <si>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</si>
  <si>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</si>
  <si>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</si>
  <si>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</si>
  <si>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</si>
  <si>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</si>
  <si>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</si>
  <si>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</si>
  <si>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</si>
  <si>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</si>
  <si>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</si>
  <si>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</si>
  <si>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</si>
  <si>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</si>
  <si>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</si>
  <si>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</si>
  <si>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</si>
  <si>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</si>
  <si>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</si>
  <si>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</si>
  <si>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</si>
  <si>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</si>
  <si>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</si>
  <si>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</si>
  <si>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</si>
  <si>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</si>
  <si>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</si>
  <si>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</si>
  <si>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</si>
  <si>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</si>
  <si>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</si>
  <si>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</si>
  <si>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</si>
  <si>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</si>
  <si>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</si>
  <si>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</si>
  <si>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</si>
  <si>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</si>
  <si>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</si>
  <si>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</si>
  <si>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</si>
  <si>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</si>
  <si>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</si>
  <si>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</si>
  <si>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</si>
  <si>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</si>
  <si>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</si>
  <si>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</si>
  <si>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</si>
  <si>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</si>
  <si>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</si>
  <si>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</si>
  <si>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</si>
  <si>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</si>
  <si>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</si>
  <si>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</si>
  <si>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</si>
  <si>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</si>
  <si>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</si>
  <si>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</si>
  <si>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</si>
  <si>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</si>
  <si>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</si>
  <si>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</si>
  <si>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</si>
  <si>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</si>
  <si>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</si>
  <si>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</si>
  <si>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</si>
  <si>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</si>
  <si>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</si>
  <si>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</si>
  <si>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</si>
  <si>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</si>
  <si>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</si>
  <si>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</si>
  <si>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</si>
  <si>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</si>
  <si>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</si>
  <si>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</si>
  <si>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</si>
  <si>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</si>
  <si>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</si>
  <si>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</si>
  <si>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</si>
  <si>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</si>
  <si>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</si>
  <si>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</si>
  <si>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</si>
  <si>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</si>
  <si>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</si>
  <si>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</si>
  <si>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</si>
  <si>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</si>
  <si>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</si>
  <si>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</si>
  <si>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</si>
  <si>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</si>
  <si>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</si>
  <si>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</si>
  <si>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</si>
  <si>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</si>
  <si>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</si>
  <si>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</si>
  <si>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</si>
  <si>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</si>
  <si>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</si>
  <si>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</si>
  <si>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</si>
  <si>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</si>
  <si>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</si>
  <si>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</si>
  <si>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</si>
  <si>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</si>
  <si>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</si>
  <si>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</si>
  <si>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</si>
  <si>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</si>
  <si>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</si>
  <si>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</si>
  <si>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</si>
  <si>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</si>
  <si>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</si>
  <si>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</si>
  <si>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</si>
  <si>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</si>
  <si>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</si>
  <si>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</si>
  <si>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</si>
  <si>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</si>
  <si>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</si>
  <si>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</si>
  <si>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</si>
  <si>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</si>
  <si>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</si>
  <si>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</si>
  <si>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</si>
  <si>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</si>
  <si>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</si>
  <si>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</si>
  <si>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</si>
  <si>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</si>
  <si>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</si>
  <si>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</si>
  <si>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</si>
  <si>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</si>
  <si>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</si>
  <si>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</si>
  <si>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</si>
  <si>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</si>
  <si>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</si>
  <si>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</si>
  <si>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</si>
  <si>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</si>
  <si>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</si>
  <si>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</si>
  <si>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</si>
  <si>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</si>
  <si>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</si>
  <si>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</si>
  <si>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</si>
  <si>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</si>
  <si>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</si>
  <si>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</si>
  <si>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</si>
  <si>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</si>
  <si>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</si>
  <si>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</si>
  <si>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</si>
  <si>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</si>
  <si>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</si>
  <si>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</si>
  <si>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</si>
  <si>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</si>
  <si>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</si>
  <si>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</si>
  <si>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</si>
  <si>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</si>
  <si>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</si>
  <si>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</si>
  <si>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</si>
  <si>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</si>
  <si>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</si>
  <si>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</si>
  <si>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</si>
  <si>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</si>
  <si>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</si>
  <si>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</si>
  <si>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</si>
  <si>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</si>
  <si>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</si>
  <si>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</si>
  <si>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</si>
  <si>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</si>
  <si>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</si>
  <si>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</si>
  <si>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</si>
  <si>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</si>
  <si>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</si>
  <si>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</si>
  <si>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</si>
  <si>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</si>
  <si>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</si>
  <si>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</si>
  <si>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</si>
  <si>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</si>
  <si>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</si>
  <si>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</si>
  <si>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</si>
  <si>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</si>
  <si>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</si>
  <si>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</si>
  <si>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</si>
  <si>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</si>
  <si>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</si>
  <si>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</si>
  <si>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</si>
  <si>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</si>
  <si>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</si>
  <si>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</si>
  <si>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</si>
  <si>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</si>
  <si>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</si>
  <si>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</si>
  <si>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</si>
  <si>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</si>
  <si>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</si>
  <si>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</si>
  <si>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</si>
  <si>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</si>
  <si>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</si>
  <si>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</si>
  <si>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</si>
  <si>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</si>
  <si>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</si>
  <si>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</si>
  <si>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</si>
  <si>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</si>
  <si>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</si>
  <si>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</si>
  <si>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</si>
  <si>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</si>
  <si>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</si>
  <si>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</si>
  <si>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</si>
  <si>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</si>
  <si>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</si>
  <si>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</si>
  <si>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</si>
  <si>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</si>
  <si>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</si>
  <si>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</si>
  <si>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</si>
  <si>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</si>
  <si>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</si>
  <si>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</si>
  <si>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</si>
  <si>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</si>
  <si>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</si>
  <si>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</si>
  <si>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</si>
  <si>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</si>
  <si>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</si>
  <si>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</si>
  <si>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</si>
  <si>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</si>
  <si>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</si>
  <si>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</si>
  <si>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</si>
  <si>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</si>
  <si>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</si>
  <si>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</si>
  <si>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</si>
  <si>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</si>
  <si>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</si>
  <si>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</si>
  <si>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</si>
  <si>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</si>
  <si>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</si>
  <si>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</si>
  <si>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</si>
  <si>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</si>
  <si>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</si>
  <si>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</si>
  <si>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</si>
  <si>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</si>
  <si>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</si>
  <si>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</si>
  <si>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</si>
  <si>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</si>
  <si>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</si>
  <si>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</si>
  <si>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</si>
  <si>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</si>
  <si>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</si>
  <si>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</si>
  <si>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</si>
  <si>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</si>
  <si>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</si>
  <si>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</si>
  <si>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</si>
  <si>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</si>
  <si>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</si>
  <si>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</si>
  <si>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</si>
  <si>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</si>
  <si>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</si>
  <si>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</si>
  <si>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</si>
  <si>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</si>
  <si>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</si>
  <si>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</si>
  <si>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</si>
  <si>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</si>
  <si>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</si>
  <si>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</si>
  <si>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</si>
  <si>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</si>
  <si>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</si>
  <si>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</si>
  <si>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</si>
  <si>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</si>
  <si>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</si>
  <si>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</si>
  <si>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</si>
  <si>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</si>
  <si>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</si>
  <si>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</si>
  <si>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</si>
  <si>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</si>
  <si>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</si>
  <si>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</si>
  <si>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</si>
  <si>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</si>
  <si>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</si>
  <si>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</si>
  <si>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</si>
  <si>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</si>
  <si>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</si>
  <si>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</si>
  <si>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</si>
  <si>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</si>
  <si>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</si>
  <si>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</si>
  <si>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</si>
  <si>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</si>
  <si>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</si>
  <si>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</si>
  <si>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</si>
  <si>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</si>
  <si>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</si>
  <si>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</si>
  <si>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</si>
  <si>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</si>
  <si>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</si>
  <si>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</si>
  <si>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</si>
  <si>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</si>
  <si>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</si>
  <si>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</si>
  <si>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</si>
  <si>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</si>
  <si>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</si>
  <si>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</si>
  <si>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</si>
  <si>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</si>
  <si>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</si>
  <si>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</si>
  <si>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</si>
  <si>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</si>
  <si>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</si>
  <si>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</si>
  <si>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</si>
  <si>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</si>
  <si>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</si>
  <si>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</si>
  <si>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</si>
  <si>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</si>
  <si>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</si>
  <si>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</si>
  <si>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</si>
  <si>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</si>
  <si>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</si>
  <si>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</si>
  <si>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</si>
  <si>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</si>
  <si>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</si>
  <si>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</si>
  <si>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</si>
  <si>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</si>
  <si>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</si>
  <si>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</si>
  <si>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</si>
  <si>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</si>
  <si>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</si>
  <si>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</si>
  <si>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</si>
  <si>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</si>
  <si>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</si>
  <si>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</si>
  <si>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</si>
  <si>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</si>
  <si>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</si>
  <si>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</si>
  <si>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</si>
  <si>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</si>
  <si>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</si>
  <si>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</si>
  <si>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</si>
  <si>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</si>
  <si>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</si>
  <si>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</si>
  <si>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</si>
  <si>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</si>
  <si>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</si>
  <si>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</si>
  <si>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</si>
  <si>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</si>
  <si>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</si>
  <si>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</si>
  <si>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</si>
  <si>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</si>
  <si>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</si>
  <si>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</si>
  <si>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</si>
  <si>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</si>
  <si>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</si>
  <si>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</si>
  <si>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</si>
  <si>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</si>
  <si>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</si>
  <si>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</si>
  <si>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</si>
  <si>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</si>
  <si>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</si>
  <si>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</si>
  <si>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</si>
  <si>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</si>
  <si>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</si>
  <si>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</si>
  <si>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</si>
  <si>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</si>
  <si>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</si>
  <si>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</si>
  <si>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</si>
  <si>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</si>
  <si>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</si>
  <si>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</si>
  <si>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</si>
  <si>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</si>
  <si>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</si>
  <si>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</si>
  <si>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</si>
  <si>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</si>
  <si>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</si>
  <si>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</si>
  <si>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</si>
  <si>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</si>
  <si>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</si>
  <si>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</si>
  <si>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</si>
  <si>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</si>
  <si>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</si>
  <si>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</si>
  <si>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</si>
  <si>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</si>
  <si>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</si>
  <si>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</si>
  <si>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</si>
  <si>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</si>
  <si>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</si>
  <si>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</si>
  <si>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</si>
  <si>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</si>
  <si>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</si>
  <si>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</si>
  <si>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</si>
  <si>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</si>
  <si>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</si>
  <si>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</si>
  <si>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</si>
  <si>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</si>
  <si>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</si>
  <si>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</si>
  <si>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</si>
  <si>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</si>
  <si>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</si>
  <si>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</si>
  <si>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</si>
  <si>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</si>
  <si>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</si>
  <si>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</si>
  <si>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</si>
  <si>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</si>
  <si>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</si>
  <si>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</si>
  <si>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</si>
  <si>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</si>
  <si>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</si>
  <si>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</si>
  <si>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</si>
  <si>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</si>
  <si>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</si>
  <si>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</si>
  <si>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</si>
  <si>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</si>
  <si>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</si>
  <si>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</si>
  <si>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</si>
  <si>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</si>
  <si>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</si>
  <si>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</si>
  <si>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</si>
  <si>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</si>
  <si>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</si>
  <si>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</si>
  <si>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</si>
  <si>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</si>
  <si>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</si>
  <si>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</si>
  <si>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</si>
  <si>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</si>
  <si>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</si>
  <si>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</si>
  <si>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</si>
  <si>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</si>
  <si>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</si>
  <si>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</si>
  <si>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</si>
  <si>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</si>
  <si>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</si>
  <si>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</si>
  <si>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</si>
  <si>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</si>
  <si>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</si>
  <si>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</si>
  <si>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</si>
  <si>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</si>
  <si>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</si>
  <si>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</si>
  <si>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</si>
  <si>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</si>
  <si>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</si>
  <si>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</si>
  <si>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</si>
  <si>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</si>
  <si>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</si>
  <si>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</si>
  <si>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</si>
  <si>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</si>
  <si>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</si>
  <si>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</si>
  <si>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</si>
  <si>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</si>
  <si>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</si>
  <si>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</si>
  <si>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</si>
  <si>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</si>
  <si>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</si>
  <si>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</si>
  <si>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</si>
  <si>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</si>
  <si>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</si>
  <si>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</si>
  <si>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</si>
  <si>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</si>
  <si>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</si>
  <si>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</si>
  <si>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</si>
  <si>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</si>
  <si>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</si>
  <si>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</si>
  <si>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</si>
  <si>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</si>
  <si>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</si>
  <si>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</si>
  <si>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</si>
  <si>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</si>
  <si>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</si>
  <si>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</si>
  <si>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</si>
  <si>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</si>
  <si>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</si>
  <si>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</si>
  <si>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</si>
  <si>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</si>
  <si>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</si>
  <si>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</si>
  <si>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</si>
  <si>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</si>
  <si>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</si>
  <si>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</si>
  <si>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</si>
  <si>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</si>
  <si>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</si>
  <si>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</si>
  <si>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</si>
  <si>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</si>
  <si>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</si>
  <si>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</si>
  <si>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</si>
  <si>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</si>
  <si>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</si>
  <si>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</si>
  <si>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</si>
  <si>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</si>
  <si>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</si>
  <si>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</si>
  <si>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</si>
  <si>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</si>
  <si>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</si>
  <si>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</si>
  <si>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</si>
  <si>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</si>
  <si>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</si>
  <si>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</si>
  <si>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</si>
  <si>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</si>
  <si>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</si>
  <si>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</si>
  <si>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</si>
  <si>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</si>
  <si>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</si>
  <si>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</si>
  <si>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</si>
  <si>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</si>
  <si>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</si>
  <si>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</si>
  <si>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</si>
  <si>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</si>
  <si>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</si>
  <si>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</si>
  <si>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</si>
  <si>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</si>
  <si>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</si>
  <si>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</si>
  <si>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</si>
  <si>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</si>
  <si>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</si>
  <si>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</si>
  <si>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</si>
  <si>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</si>
  <si>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</si>
  <si>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</si>
  <si>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</si>
  <si>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</si>
  <si>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</si>
  <si>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</si>
  <si>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</si>
  <si>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</si>
  <si>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</si>
  <si>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</si>
  <si>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</si>
  <si>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</si>
  <si>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</si>
  <si>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</si>
  <si>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</si>
  <si>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</si>
  <si>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</si>
  <si>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</si>
  <si>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</si>
  <si>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</si>
  <si>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</si>
  <si>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</si>
  <si>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</si>
  <si>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</si>
  <si>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</si>
  <si>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</si>
  <si>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</si>
  <si>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</si>
  <si>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</si>
  <si>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</si>
  <si>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</si>
  <si>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</si>
  <si>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</si>
  <si>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</si>
  <si>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</si>
  <si>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</si>
  <si>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</si>
  <si>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</si>
  <si>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</si>
  <si>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</si>
  <si>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</si>
  <si>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</si>
  <si>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</si>
  <si>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</si>
  <si>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</si>
  <si>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</si>
  <si>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</si>
  <si>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</si>
  <si>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</si>
  <si>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</si>
  <si>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</si>
  <si>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</si>
  <si>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</si>
  <si>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</si>
  <si>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</si>
  <si>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</si>
  <si>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</si>
  <si>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</si>
  <si>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</si>
  <si>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</si>
  <si>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</si>
  <si>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</si>
  <si>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</si>
  <si>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</si>
  <si>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</si>
  <si>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</si>
  <si>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</si>
  <si>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</si>
  <si>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</si>
  <si>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</si>
  <si>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</si>
  <si>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</si>
  <si>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</si>
  <si>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</si>
  <si>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</si>
  <si>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</si>
  <si>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</si>
  <si>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</si>
  <si>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</si>
  <si>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</si>
  <si>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</si>
  <si>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</si>
  <si>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</si>
  <si>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</si>
  <si>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</si>
  <si>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</si>
  <si>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</si>
  <si>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</si>
  <si>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</si>
  <si>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</si>
  <si>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</si>
  <si>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</si>
  <si>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</si>
  <si>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</si>
  <si>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</si>
  <si>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</si>
  <si>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</si>
  <si>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</si>
  <si>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</si>
  <si>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</si>
  <si>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</si>
  <si>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</si>
  <si>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</si>
  <si>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</si>
  <si>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</si>
  <si>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</si>
  <si>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</si>
  <si>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</si>
  <si>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</si>
  <si>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</si>
  <si>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</si>
  <si>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</si>
  <si>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</si>
  <si>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</si>
  <si>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</si>
  <si>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</si>
  <si>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</si>
  <si>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</si>
  <si>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</si>
  <si>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</si>
  <si>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</si>
  <si>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</si>
  <si>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</si>
  <si>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</si>
  <si>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</si>
  <si>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</si>
  <si>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</si>
  <si>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</si>
  <si>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</si>
  <si>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</si>
  <si>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</si>
  <si>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</si>
  <si>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</si>
  <si>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</si>
  <si>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</si>
  <si>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</si>
  <si>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</si>
  <si>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</si>
  <si>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</si>
  <si>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</si>
  <si>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</si>
  <si>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</si>
  <si>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</si>
  <si>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</si>
  <si>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</si>
  <si>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</si>
  <si>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</si>
  <si>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</si>
  <si>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</si>
  <si>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</si>
  <si>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</si>
  <si>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</si>
  <si>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</si>
  <si>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</si>
  <si>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</si>
  <si>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</si>
  <si>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</si>
  <si>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</si>
  <si>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</si>
  <si>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</si>
  <si>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</si>
  <si>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</si>
  <si>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</si>
  <si>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</si>
  <si>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</si>
  <si>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</si>
  <si>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</si>
  <si>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</si>
  <si>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</si>
  <si>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</si>
  <si>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</si>
  <si>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</si>
  <si>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</si>
  <si>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</si>
  <si>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</si>
  <si>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</si>
  <si>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</si>
  <si>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</si>
  <si>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</si>
  <si>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</si>
  <si>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</si>
  <si>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</si>
  <si>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</si>
  <si>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</si>
  <si>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</si>
  <si>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</si>
  <si>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</si>
  <si>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</si>
  <si>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</si>
  <si>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</si>
  <si>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</si>
  <si>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</si>
  <si>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</si>
  <si>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</si>
  <si>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</si>
  <si>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</si>
  <si>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</si>
  <si>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</si>
  <si>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</si>
  <si>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</si>
  <si>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</si>
  <si>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</si>
  <si>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</si>
  <si>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</si>
  <si>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</si>
  <si>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</si>
  <si>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</si>
  <si>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</si>
  <si>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</si>
  <si>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</si>
  <si>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</si>
  <si>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</si>
  <si>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</si>
  <si>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</si>
  <si>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</si>
  <si>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</si>
  <si>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</si>
  <si>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</si>
  <si>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</si>
  <si>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</si>
  <si>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</si>
  <si>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</si>
  <si>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</si>
  <si>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</si>
  <si>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</si>
  <si>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</si>
  <si>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</si>
  <si>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</si>
  <si>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</si>
  <si>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</si>
  <si>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</si>
  <si>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</si>
  <si>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</si>
  <si>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</si>
  <si>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</si>
  <si>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</si>
  <si>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</si>
  <si>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</si>
  <si>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</si>
  <si>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</si>
  <si>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</si>
  <si>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</si>
  <si>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</si>
  <si>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</si>
  <si>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</si>
  <si>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</si>
  <si>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</si>
  <si>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</si>
  <si>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</si>
  <si>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</si>
  <si>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</si>
  <si>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</si>
  <si>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</si>
  <si>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</si>
  <si>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</si>
  <si>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</si>
  <si>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</si>
  <si>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</si>
  <si>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</si>
  <si>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</si>
  <si>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</si>
  <si>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</si>
  <si>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</si>
  <si>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</si>
  <si>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</si>
  <si>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</si>
  <si>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</si>
  <si>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</si>
  <si>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</si>
  <si>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</si>
  <si>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</si>
  <si>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</si>
  <si>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</si>
  <si>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</si>
  <si>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</si>
  <si>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</si>
  <si>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</si>
  <si>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</si>
  <si>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</si>
  <si>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</si>
  <si>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</si>
  <si>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</si>
  <si>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</si>
  <si>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</si>
  <si>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</si>
  <si>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</si>
  <si>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</si>
  <si>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</si>
  <si>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</si>
  <si>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</si>
  <si>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</si>
  <si>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</si>
  <si>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</si>
  <si>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</si>
  <si>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</si>
  <si>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</si>
  <si>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</si>
  <si>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</si>
  <si>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</si>
  <si>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</si>
  <si>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</si>
  <si>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</si>
  <si>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</si>
  <si>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</si>
  <si>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</si>
  <si>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</si>
  <si>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</si>
  <si>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</si>
  <si>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</si>
  <si>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</si>
  <si>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</si>
  <si>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</si>
  <si>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</si>
  <si>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</si>
  <si>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</si>
  <si>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</si>
  <si>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</si>
  <si>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</si>
  <si>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</si>
  <si>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</si>
  <si>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</si>
  <si>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</si>
  <si>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</si>
  <si>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</si>
  <si>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</si>
  <si>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</si>
  <si>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</si>
  <si>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</si>
  <si>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</si>
  <si>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</si>
  <si>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</si>
  <si>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</si>
  <si>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</si>
  <si>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</si>
  <si>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</si>
  <si>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</si>
  <si>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</si>
  <si>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</si>
  <si>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</si>
  <si>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</si>
  <si>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</si>
  <si>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</si>
  <si>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</si>
  <si>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</si>
  <si>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</si>
  <si>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</si>
  <si>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</si>
  <si>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</si>
  <si>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</si>
  <si>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</si>
  <si>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</si>
  <si>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</si>
  <si>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</si>
  <si>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</si>
  <si>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</si>
  <si>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</si>
  <si>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</si>
  <si>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</si>
  <si>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</si>
  <si>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</si>
  <si>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</si>
  <si>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</si>
  <si>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</si>
  <si>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</si>
  <si>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</si>
  <si>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</si>
  <si>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</si>
  <si>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</si>
  <si>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</si>
  <si>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</si>
  <si>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</si>
  <si>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</si>
  <si>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</si>
  <si>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</si>
  <si>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</si>
  <si>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</si>
  <si>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</si>
  <si>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</si>
  <si>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</si>
  <si>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</si>
  <si>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</si>
  <si>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</si>
  <si>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</si>
  <si>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</si>
  <si>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</si>
  <si>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</si>
  <si>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</si>
  <si>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</si>
  <si>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</si>
  <si>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</si>
  <si>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</si>
  <si>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</si>
  <si>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</si>
  <si>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</si>
  <si>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</si>
  <si>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</si>
  <si>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</si>
  <si>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</si>
  <si>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</si>
  <si>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</si>
  <si>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</si>
  <si>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</si>
  <si>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</si>
  <si>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</si>
  <si>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</si>
  <si>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</si>
  <si>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</si>
  <si>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</si>
  <si>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</si>
  <si>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</si>
  <si>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</si>
  <si>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</si>
  <si>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</si>
  <si>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</si>
  <si>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</si>
  <si>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</si>
  <si>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</si>
  <si>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</si>
  <si>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</si>
  <si>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</si>
  <si>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</si>
  <si>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</si>
  <si>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</si>
  <si>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</si>
  <si>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</si>
  <si>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</si>
  <si>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</si>
  <si>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</si>
  <si>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</si>
  <si>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</si>
  <si>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</si>
  <si>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</si>
  <si>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</si>
  <si>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</si>
  <si>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</si>
  <si>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</si>
  <si>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</si>
  <si>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</si>
  <si>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</si>
  <si>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</si>
  <si>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</si>
  <si>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</si>
  <si>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</si>
  <si>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</si>
  <si>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</si>
  <si>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</si>
  <si>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</si>
  <si>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</si>
  <si>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</si>
  <si>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</si>
  <si>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</si>
  <si>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</si>
  <si>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</si>
  <si>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</si>
  <si>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</si>
  <si>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</si>
  <si>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</si>
  <si>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</si>
  <si>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</si>
  <si>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</si>
  <si>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</si>
  <si>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</si>
  <si>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</si>
  <si>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</si>
  <si>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</si>
  <si>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</si>
  <si>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</si>
  <si>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</si>
  <si>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</si>
  <si>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</si>
  <si>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</si>
  <si>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</si>
  <si>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</si>
  <si>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</si>
  <si>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</si>
  <si>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</si>
  <si>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</si>
  <si>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</si>
  <si>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</si>
  <si>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</si>
  <si>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</si>
  <si>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</si>
  <si>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</si>
  <si>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</si>
  <si>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</si>
  <si>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</si>
  <si>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</si>
  <si>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</si>
  <si>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</si>
  <si>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</si>
  <si>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</si>
  <si>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</si>
  <si>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</si>
  <si>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</si>
  <si>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</si>
  <si>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</si>
  <si>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</si>
  <si>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</si>
  <si>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</si>
  <si>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</si>
  <si>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</si>
  <si>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</si>
  <si>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</si>
  <si>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</si>
  <si>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</si>
  <si>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</si>
  <si>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</si>
  <si>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</si>
  <si>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</si>
  <si>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</si>
  <si>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</si>
  <si>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</si>
  <si>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</si>
  <si>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</si>
  <si>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</si>
  <si>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</si>
  <si>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</si>
  <si>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</si>
  <si>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</si>
  <si>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</si>
  <si>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</si>
  <si>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</si>
  <si>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</si>
  <si>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</si>
  <si>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</si>
  <si>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</si>
  <si>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</si>
  <si>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</si>
  <si>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</si>
  <si>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</si>
  <si>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</si>
  <si>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</si>
  <si>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</si>
  <si>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</si>
  <si>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</si>
  <si>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</si>
  <si>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</si>
  <si>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</si>
  <si>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</si>
  <si>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</si>
  <si>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</si>
  <si>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</si>
  <si>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</si>
  <si>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</si>
  <si>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</si>
  <si>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</si>
  <si>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</si>
  <si>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</si>
  <si>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</si>
  <si>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</si>
  <si>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</si>
  <si>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</si>
  <si>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</si>
  <si>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</si>
  <si>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</si>
  <si>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</si>
  <si>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</si>
  <si>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</si>
  <si>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</si>
  <si>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</si>
  <si>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</si>
  <si>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</si>
  <si>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</si>
  <si>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</si>
  <si>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</si>
  <si>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</si>
  <si>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</si>
  <si>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</si>
  <si>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</si>
  <si>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</si>
  <si>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</si>
  <si>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</si>
  <si>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</si>
  <si>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</si>
  <si>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</si>
  <si>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</si>
  <si>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</si>
  <si>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</si>
  <si>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</si>
  <si>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</si>
  <si>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</si>
  <si>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</si>
  <si>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</si>
  <si>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</si>
  <si>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</si>
  <si>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</si>
  <si>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</si>
  <si>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</si>
  <si>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</si>
  <si>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</si>
  <si>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</si>
  <si>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</si>
  <si>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</si>
  <si>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</si>
  <si>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</si>
  <si>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</si>
  <si>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</si>
  <si>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</si>
  <si>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</si>
  <si>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</si>
  <si>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</si>
  <si>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</si>
  <si>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</si>
  <si>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</si>
  <si>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</si>
  <si>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</si>
  <si>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</si>
  <si>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</si>
  <si>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</si>
  <si>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</si>
  <si>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</si>
  <si>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</si>
  <si>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</si>
  <si>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</si>
  <si>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</si>
  <si>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</si>
  <si>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</si>
  <si>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</si>
  <si>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</si>
  <si>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</si>
  <si>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</si>
  <si>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</si>
  <si>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</si>
  <si>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</si>
  <si>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</si>
  <si>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</si>
  <si>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</si>
  <si>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</si>
  <si>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</si>
  <si>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</si>
  <si>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</si>
  <si>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</si>
  <si>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</si>
  <si>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</si>
  <si>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</si>
  <si>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</si>
  <si>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</si>
  <si>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</si>
  <si>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</si>
  <si>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</si>
  <si>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</si>
  <si>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</si>
  <si>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</si>
  <si>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</si>
  <si>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</si>
  <si>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</si>
  <si>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</si>
  <si>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</si>
  <si>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</si>
  <si>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</si>
  <si>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</si>
  <si>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</si>
  <si>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</si>
  <si>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</si>
  <si>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</si>
  <si>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</si>
  <si>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</si>
  <si>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</si>
  <si>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</si>
  <si>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</si>
  <si>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</si>
  <si>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</si>
  <si>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</si>
  <si>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</si>
  <si>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</si>
  <si>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</si>
  <si>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</si>
  <si>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</si>
  <si>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</si>
  <si>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</si>
  <si>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</si>
  <si>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</si>
  <si>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</si>
  <si>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</si>
  <si>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</si>
  <si>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</si>
  <si>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</si>
  <si>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</si>
  <si>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</si>
  <si>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</si>
  <si>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</si>
  <si>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</si>
  <si>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</si>
  <si>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</si>
  <si>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</si>
  <si>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</si>
  <si>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</si>
  <si>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</si>
  <si>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</si>
  <si>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</si>
  <si>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</si>
  <si>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</si>
  <si>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</si>
  <si>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</si>
  <si>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</si>
  <si>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</si>
  <si>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</si>
  <si>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</si>
  <si>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</si>
  <si>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</si>
  <si>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</si>
  <si>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</si>
  <si>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</si>
  <si>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</si>
  <si>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</si>
  <si>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</si>
  <si>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</si>
  <si>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</si>
  <si>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</si>
  <si>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</si>
  <si>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</si>
  <si>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</si>
  <si>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</si>
  <si>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</si>
  <si>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</si>
  <si>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</si>
  <si>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</si>
  <si>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</si>
  <si>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</si>
  <si>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</si>
  <si>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</si>
  <si>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</si>
  <si>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</si>
  <si>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</si>
  <si>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</si>
  <si>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</si>
  <si>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</si>
  <si>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</si>
  <si>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</si>
  <si>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</si>
  <si>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</si>
  <si>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</si>
  <si>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</si>
  <si>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</si>
  <si>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</si>
  <si>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</si>
  <si>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</si>
  <si>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</si>
  <si>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</si>
  <si>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</si>
  <si>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</si>
  <si>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</si>
  <si>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</si>
  <si>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</si>
  <si>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</si>
  <si>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</si>
  <si>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</si>
  <si>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</si>
  <si>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</si>
  <si>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</si>
  <si>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</si>
  <si>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</si>
  <si>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</si>
  <si>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</si>
  <si>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</si>
  <si>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</si>
  <si>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</si>
  <si>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</si>
  <si>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</si>
  <si>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</si>
  <si>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</si>
  <si>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</si>
  <si>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</si>
  <si>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</si>
  <si>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</si>
  <si>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</si>
  <si>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</si>
  <si>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</si>
  <si>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</si>
  <si>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</si>
  <si>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</si>
  <si>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</si>
  <si>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</si>
  <si>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</si>
  <si>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</si>
  <si>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</si>
  <si>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</si>
  <si>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</si>
  <si>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</si>
  <si>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</si>
  <si>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</si>
  <si>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</si>
  <si>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</si>
  <si>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</si>
  <si>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</si>
  <si>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</si>
  <si>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</si>
  <si>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</si>
  <si>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</si>
  <si>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</si>
  <si>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</si>
  <si>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</si>
  <si>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</si>
  <si>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</si>
  <si>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</si>
  <si>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</si>
  <si>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</si>
  <si>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</si>
  <si>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</si>
  <si>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</si>
  <si>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</si>
  <si>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</si>
  <si>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</si>
  <si>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</si>
  <si>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</si>
  <si>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</si>
  <si>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</si>
  <si>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</si>
  <si>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</si>
  <si>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</si>
  <si>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</si>
  <si>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</si>
  <si>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</si>
  <si>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</si>
  <si>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</si>
  <si>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</si>
  <si>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</si>
  <si>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</si>
  <si>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</si>
  <si>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</si>
  <si>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</si>
  <si>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</si>
  <si>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</si>
  <si>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</si>
  <si>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</si>
  <si>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</si>
  <si>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</si>
  <si>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</si>
  <si>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</si>
  <si>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</si>
  <si>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</si>
  <si>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</si>
  <si>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</si>
  <si>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</si>
  <si>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</si>
  <si>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</si>
  <si>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</si>
  <si>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</si>
  <si>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</si>
  <si>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</si>
  <si>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</si>
  <si>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</si>
  <si>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</si>
  <si>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</si>
  <si>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</si>
  <si>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</si>
  <si>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</si>
  <si>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</si>
  <si>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</si>
  <si>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</si>
  <si>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</si>
  <si>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</si>
  <si>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</si>
  <si>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</si>
  <si>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</si>
  <si>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</si>
  <si>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</si>
  <si>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</si>
  <si>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</si>
  <si>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</si>
  <si>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</si>
  <si>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</si>
  <si>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</si>
  <si>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</si>
  <si>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</si>
  <si>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</si>
  <si>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</si>
  <si>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</si>
  <si>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</si>
  <si>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</si>
  <si>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</si>
  <si>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</si>
  <si>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</si>
  <si>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</si>
  <si>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</si>
  <si>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</si>
  <si>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</si>
  <si>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</si>
  <si>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</si>
  <si>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</si>
  <si>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</si>
  <si>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</si>
  <si>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</si>
  <si>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</si>
  <si>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</si>
  <si>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</si>
  <si>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</si>
  <si>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</si>
  <si>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</si>
  <si>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</si>
  <si>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</si>
  <si>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</si>
  <si>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</si>
  <si>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</si>
  <si>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</si>
  <si>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</si>
  <si>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</si>
  <si>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</si>
  <si>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</si>
  <si>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</si>
  <si>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</si>
  <si>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</si>
  <si>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</si>
  <si>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</si>
  <si>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</si>
  <si>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</si>
  <si>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</si>
  <si>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</si>
  <si>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</si>
  <si>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</si>
  <si>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</si>
  <si>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</si>
  <si>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</si>
  <si>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</si>
  <si>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</si>
  <si>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</si>
  <si>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</si>
  <si>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</si>
  <si>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</si>
  <si>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</si>
  <si>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</si>
  <si>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</si>
  <si>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</si>
  <si>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</si>
  <si>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</si>
  <si>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</si>
  <si>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</si>
  <si>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</si>
  <si>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</si>
  <si>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</si>
  <si>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</si>
  <si>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</si>
  <si>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</si>
  <si>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</si>
  <si>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</si>
  <si>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</si>
  <si>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</si>
  <si>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</si>
  <si>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</si>
  <si>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</si>
  <si>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</si>
  <si>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</si>
  <si>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</si>
  <si>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</si>
  <si>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</si>
  <si>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</si>
  <si>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</si>
  <si>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</si>
  <si>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</si>
  <si>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</si>
  <si>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</si>
  <si>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</si>
  <si>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</si>
  <si>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</si>
  <si>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</si>
  <si>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</si>
  <si>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</si>
  <si>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</si>
  <si>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</si>
  <si>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</si>
  <si>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</si>
  <si>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</si>
  <si>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</si>
  <si>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</si>
  <si>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</si>
  <si>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</si>
  <si>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</si>
  <si>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</si>
  <si>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</si>
  <si>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</si>
  <si>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</si>
  <si>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</si>
  <si>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</si>
  <si>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</si>
  <si>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</si>
  <si>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</si>
  <si>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</si>
  <si>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</si>
  <si>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</si>
  <si>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</si>
  <si>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</si>
  <si>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</si>
  <si>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</si>
  <si>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</si>
  <si>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</si>
  <si>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</si>
  <si>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</si>
  <si>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</si>
  <si>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</si>
  <si>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</si>
  <si>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</si>
  <si>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</si>
  <si>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</si>
  <si>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</si>
  <si>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</si>
  <si>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</si>
  <si>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</si>
  <si>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</si>
  <si>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</si>
  <si>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</si>
  <si>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</si>
  <si>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</si>
  <si>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</si>
  <si>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</si>
  <si>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</si>
  <si>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</si>
  <si>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</si>
  <si>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</si>
  <si>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</si>
  <si>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</si>
  <si>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</si>
  <si>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</si>
  <si>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</si>
  <si>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</si>
  <si>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</si>
  <si>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</si>
  <si>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</si>
  <si>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</si>
  <si>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</si>
  <si>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</si>
  <si>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</si>
  <si>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</si>
  <si>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</si>
  <si>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</si>
  <si>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</si>
  <si>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</si>
  <si>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</si>
  <si>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</si>
  <si>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</si>
  <si>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</si>
  <si>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</si>
  <si>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</si>
  <si>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</si>
  <si>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</si>
  <si>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</si>
  <si>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</si>
  <si>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</si>
  <si>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</si>
  <si>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</si>
  <si>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</si>
  <si>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</si>
  <si>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</si>
  <si>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</si>
  <si>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</si>
  <si>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</si>
  <si>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</si>
  <si>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</si>
  <si>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</si>
  <si>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</si>
  <si>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</si>
  <si>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</si>
  <si>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</si>
  <si>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</si>
  <si>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</si>
  <si>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</si>
  <si>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</si>
  <si>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</si>
  <si>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</si>
  <si>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</si>
  <si>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</si>
  <si>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</si>
  <si>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</si>
  <si>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</si>
  <si>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</si>
  <si>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</si>
  <si>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</si>
  <si>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</si>
  <si>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</si>
  <si>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</si>
  <si>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</si>
  <si>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</si>
  <si>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</si>
  <si>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</si>
  <si>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</si>
  <si>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</si>
  <si>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</si>
  <si>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</si>
  <si>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</si>
  <si>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</si>
  <si>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</si>
  <si>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</si>
  <si>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</si>
  <si>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</si>
  <si>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</si>
  <si>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</si>
  <si>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</si>
  <si>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</si>
  <si>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</si>
  <si>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</si>
  <si>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</si>
  <si>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</si>
  <si>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</si>
  <si>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</si>
  <si>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</si>
  <si>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</si>
  <si>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</si>
  <si>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</si>
  <si>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</si>
  <si>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</si>
  <si>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</si>
  <si>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</si>
  <si>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</si>
  <si>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</si>
  <si>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</si>
  <si>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</si>
  <si>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</si>
  <si>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</si>
  <si>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</si>
  <si>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</si>
  <si>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</si>
  <si>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</si>
  <si>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</si>
  <si>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</si>
  <si>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</si>
  <si>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</si>
  <si>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</si>
  <si>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</si>
  <si>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</si>
  <si>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</si>
  <si>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</si>
  <si>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</si>
  <si>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</si>
  <si>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</si>
  <si>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</si>
  <si>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</si>
  <si>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</si>
  <si>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</si>
  <si>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</si>
  <si>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</si>
  <si>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</si>
  <si>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</si>
  <si>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</si>
  <si>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</si>
  <si>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</si>
  <si>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</si>
  <si>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</si>
  <si>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</si>
  <si>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</si>
  <si>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</si>
  <si>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</si>
  <si>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</si>
  <si>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</si>
  <si>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</si>
  <si>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</si>
  <si>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</si>
  <si>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</si>
  <si>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</si>
  <si>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</si>
  <si>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</si>
  <si>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</si>
  <si>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</si>
  <si>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</si>
  <si>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</si>
  <si>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</si>
  <si>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</si>
  <si>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</si>
  <si>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</si>
  <si>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</si>
  <si>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</si>
  <si>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</si>
  <si>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</si>
  <si>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</si>
  <si>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</si>
  <si>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</si>
  <si>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</si>
  <si>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</si>
  <si>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</si>
  <si>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</si>
  <si>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</si>
  <si>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</si>
  <si>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</si>
  <si>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</si>
  <si>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</si>
  <si>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</si>
  <si>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</si>
  <si>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</si>
  <si>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</si>
  <si>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</si>
  <si>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</si>
  <si>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</si>
  <si>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</si>
  <si>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</si>
  <si>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</si>
  <si>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</si>
  <si>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</si>
  <si>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</si>
  <si>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</si>
  <si>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</si>
  <si>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</si>
  <si>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</si>
  <si>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</si>
  <si>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</si>
  <si>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</si>
  <si>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</si>
  <si>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</si>
  <si>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</si>
  <si>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</si>
  <si>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</si>
  <si>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</si>
  <si>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</si>
  <si>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</si>
  <si>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</si>
  <si>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</si>
  <si>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</si>
  <si>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</si>
  <si>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</si>
  <si>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</si>
  <si>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</si>
  <si>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</si>
  <si>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</si>
  <si>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</si>
  <si>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</si>
  <si>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</si>
  <si>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</si>
  <si>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</si>
  <si>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</si>
  <si>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</si>
  <si>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</si>
  <si>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</si>
  <si>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</si>
  <si>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</si>
  <si>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</si>
  <si>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</si>
  <si>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</si>
  <si>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</si>
  <si>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</si>
  <si>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</si>
  <si>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</si>
  <si>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</si>
  <si>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</si>
  <si>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</si>
  <si>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</si>
  <si>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</si>
  <si>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</si>
  <si>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</si>
  <si>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</si>
  <si>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</si>
  <si>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</si>
  <si>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</si>
  <si>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</si>
  <si>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</si>
  <si>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</si>
  <si>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</si>
  <si>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</si>
  <si>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</si>
  <si>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</si>
  <si>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</si>
  <si>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</si>
  <si>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</si>
  <si>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</si>
  <si>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</si>
  <si>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</si>
  <si>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</si>
  <si>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</si>
  <si>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</si>
  <si>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</si>
  <si>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</si>
  <si>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</si>
  <si>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</si>
  <si>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</si>
  <si>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</si>
  <si>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</si>
  <si>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</si>
  <si>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</si>
  <si>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</si>
  <si>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</si>
  <si>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</si>
  <si>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</si>
  <si>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</si>
  <si>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</si>
  <si>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</si>
  <si>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</si>
  <si>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</si>
  <si>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</si>
  <si>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</si>
  <si>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</si>
  <si>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</si>
  <si>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</si>
  <si>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</si>
  <si>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</si>
  <si>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</si>
  <si>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</si>
  <si>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</si>
  <si>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</si>
  <si>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</si>
  <si>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</si>
  <si>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</si>
  <si>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</si>
  <si>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</si>
  <si>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</si>
  <si>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</si>
  <si>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</si>
  <si>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</si>
  <si>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</si>
  <si>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</si>
  <si>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</si>
  <si>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</si>
  <si>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</si>
  <si>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</si>
  <si>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</si>
  <si>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</si>
  <si>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</si>
  <si>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</si>
  <si>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</si>
  <si>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</si>
  <si>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</si>
  <si>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</si>
  <si>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</si>
  <si>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</si>
  <si>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</si>
  <si>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</si>
  <si>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</si>
  <si>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</si>
  <si>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</si>
  <si>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</si>
  <si>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</si>
  <si>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</si>
  <si>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</si>
  <si>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</si>
  <si>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</si>
  <si>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</si>
  <si>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</si>
  <si>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</si>
  <si>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</si>
  <si>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</si>
  <si>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</si>
  <si>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</si>
  <si>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</si>
  <si>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</si>
  <si>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</si>
  <si>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</si>
  <si>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</si>
  <si>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</si>
  <si>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</si>
  <si>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</si>
  <si>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</si>
  <si>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</si>
  <si>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</si>
  <si>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</si>
  <si>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</si>
  <si>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</si>
  <si>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</si>
  <si>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</si>
  <si>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</si>
  <si>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</si>
  <si>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</si>
  <si>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</si>
  <si>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</si>
  <si>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</si>
  <si>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</si>
  <si>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</si>
  <si>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</si>
  <si>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</si>
  <si>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</si>
  <si>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</si>
  <si>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</si>
  <si>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</si>
  <si>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</si>
  <si>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</si>
  <si>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</si>
  <si>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</si>
  <si>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</si>
  <si>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</si>
  <si>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</si>
  <si>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</si>
  <si>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</si>
  <si>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</si>
  <si>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</si>
  <si>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</si>
  <si>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</si>
  <si>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</si>
  <si>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</si>
  <si>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</si>
  <si>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</si>
  <si>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</si>
  <si>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</si>
  <si>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</si>
  <si>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</si>
  <si>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</si>
  <si>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</si>
  <si>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</si>
  <si>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</si>
  <si>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</si>
  <si>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</si>
  <si>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</si>
  <si>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</si>
  <si>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</si>
  <si>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</si>
  <si>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</si>
  <si>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</si>
  <si>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</si>
  <si>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</si>
  <si>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</si>
  <si>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</si>
  <si>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</si>
  <si>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</si>
  <si>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</si>
  <si>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</si>
  <si>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</si>
  <si>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</si>
  <si>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</si>
  <si>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</si>
  <si>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</si>
  <si>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</si>
  <si>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</si>
  <si>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</si>
  <si>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</si>
  <si>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</si>
  <si>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</si>
  <si>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</si>
  <si>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</si>
  <si>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</si>
  <si>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</si>
  <si>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</si>
  <si>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</si>
  <si>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</si>
  <si>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</si>
  <si>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</si>
  <si>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</si>
  <si>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</si>
  <si>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</si>
  <si>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</si>
  <si>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</si>
  <si>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</si>
  <si>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</si>
  <si>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</si>
  <si>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</si>
  <si>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</si>
  <si>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</si>
  <si>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</si>
  <si>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</si>
  <si>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</si>
  <si>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</si>
  <si>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</si>
  <si>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</si>
  <si>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</si>
  <si>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</si>
  <si>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</si>
  <si>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</si>
  <si>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</si>
  <si>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</si>
  <si>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</si>
  <si>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</si>
  <si>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</si>
  <si>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</si>
  <si>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</si>
  <si>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</si>
  <si>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</si>
  <si>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</si>
  <si>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</si>
  <si>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</si>
  <si>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</si>
  <si>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</si>
  <si>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</si>
  <si>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</si>
  <si>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</si>
  <si>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</si>
  <si>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</si>
  <si>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</si>
  <si>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</si>
  <si>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</si>
  <si>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</si>
  <si>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</si>
  <si>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</si>
  <si>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</si>
  <si>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</si>
  <si>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</si>
  <si>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</si>
  <si>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</si>
  <si>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</si>
  <si>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</si>
  <si>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</si>
  <si>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</si>
  <si>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</si>
  <si>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</si>
  <si>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</si>
  <si>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</si>
  <si>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</si>
  <si>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</si>
  <si>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</si>
  <si>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</si>
  <si>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</si>
  <si>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</si>
  <si>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</si>
  <si>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</si>
  <si>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</si>
  <si>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</si>
  <si>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</si>
  <si>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</si>
  <si>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</si>
  <si>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</si>
  <si>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</si>
  <si>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</si>
  <si>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</si>
  <si>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</si>
  <si>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</si>
  <si>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</si>
  <si>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</si>
  <si>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</si>
  <si>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</si>
  <si>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</si>
  <si>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</si>
  <si>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</si>
  <si>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</si>
  <si>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</si>
  <si>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</si>
  <si>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</si>
  <si>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</si>
  <si>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</si>
  <si>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</si>
  <si>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</si>
  <si>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</si>
  <si>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</si>
  <si>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</si>
  <si>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</si>
  <si>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</si>
  <si>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</si>
  <si>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</si>
  <si>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</si>
  <si>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</si>
  <si>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</si>
  <si>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</si>
  <si>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</si>
  <si>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</si>
  <si>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</si>
  <si>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</si>
  <si>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</si>
  <si>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</si>
  <si>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</si>
  <si>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</si>
  <si>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</si>
  <si>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</si>
  <si>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</si>
  <si>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</si>
  <si>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</si>
  <si>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</si>
  <si>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</si>
  <si>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</si>
  <si>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</si>
  <si>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</si>
  <si>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</si>
  <si>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</si>
  <si>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</si>
  <si>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</si>
  <si>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</si>
  <si>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</si>
  <si>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</si>
  <si>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</si>
  <si>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</si>
  <si>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</si>
  <si>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</si>
  <si>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</si>
  <si>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</si>
  <si>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</si>
  <si>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</si>
  <si>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</si>
  <si>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</si>
  <si>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</si>
  <si>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</si>
  <si>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</si>
  <si>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</si>
  <si>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</si>
  <si>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</si>
  <si>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</si>
  <si>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</si>
  <si>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</si>
  <si>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</si>
  <si>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</si>
  <si>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</si>
  <si>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</si>
  <si>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</si>
  <si>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</si>
  <si>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</si>
  <si>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</si>
  <si>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</si>
  <si>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</si>
  <si>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</si>
  <si>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</si>
  <si>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</si>
  <si>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</si>
  <si>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</si>
  <si>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</si>
  <si>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</si>
  <si>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</si>
  <si>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</si>
  <si>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</si>
  <si>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</si>
  <si>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</si>
  <si>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</si>
  <si>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</si>
  <si>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</si>
  <si>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</si>
  <si>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</si>
  <si>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</si>
  <si>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</si>
  <si>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</si>
  <si>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</si>
  <si>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</si>
  <si>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</si>
  <si>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</si>
  <si>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</si>
  <si>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</si>
  <si>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</si>
  <si>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</si>
  <si>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</si>
  <si>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</si>
  <si>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</si>
  <si>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</si>
  <si>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</si>
  <si>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</si>
  <si>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</si>
  <si>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</si>
  <si>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</si>
  <si>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</si>
  <si>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</si>
  <si>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</si>
  <si>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</si>
  <si>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</si>
  <si>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</si>
  <si>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</si>
  <si>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</si>
  <si>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</si>
  <si>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</si>
  <si>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</si>
  <si>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</si>
  <si>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</si>
  <si>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</si>
  <si>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</si>
  <si>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</si>
  <si>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</si>
  <si>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</si>
  <si>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</si>
  <si>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</si>
  <si>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</si>
  <si>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</si>
  <si>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</si>
  <si>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</si>
  <si>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</si>
  <si>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</si>
  <si>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</si>
  <si>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</si>
  <si>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</si>
  <si>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</si>
  <si>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</si>
  <si>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</si>
  <si>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</si>
  <si>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</si>
  <si>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</si>
  <si>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</si>
  <si>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</si>
  <si>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</si>
  <si>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</si>
  <si>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</si>
  <si>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</si>
  <si>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</si>
  <si>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</si>
  <si>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</si>
  <si>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</si>
  <si>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</si>
  <si>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</si>
  <si>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</si>
  <si>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</si>
  <si>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</si>
  <si>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</si>
  <si>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</si>
  <si>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</si>
  <si>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</si>
  <si>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</si>
  <si>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</si>
  <si>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</si>
  <si>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</si>
  <si>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</si>
  <si>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</si>
  <si>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</si>
  <si>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</si>
  <si>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</si>
  <si>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</si>
  <si>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</si>
  <si>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</si>
  <si>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</si>
  <si>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</si>
  <si>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</si>
  <si>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</si>
  <si>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</si>
  <si>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</si>
  <si>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</si>
  <si>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</si>
  <si>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</si>
  <si>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</si>
  <si>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</si>
  <si>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</si>
  <si>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</si>
  <si>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</si>
  <si>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</si>
  <si>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</si>
  <si>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</si>
  <si>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</si>
  <si>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</si>
  <si>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</si>
  <si>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</si>
  <si>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</si>
  <si>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</si>
  <si>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</si>
  <si>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</si>
  <si>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</si>
  <si>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</si>
  <si>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</si>
  <si>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</si>
  <si>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</si>
  <si>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</si>
  <si>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</si>
  <si>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</si>
  <si>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</si>
  <si>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</si>
  <si>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</si>
  <si>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</si>
  <si>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</si>
  <si>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</si>
  <si>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</si>
  <si>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</si>
  <si>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</si>
  <si>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</si>
  <si>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</si>
  <si>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</si>
  <si>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</si>
  <si>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</si>
  <si>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</si>
  <si>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</si>
  <si>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</si>
  <si>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</si>
  <si>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</si>
  <si>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</si>
  <si>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</si>
  <si>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</si>
  <si>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</si>
  <si>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</si>
  <si>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</si>
  <si>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</si>
  <si>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</si>
  <si>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</si>
  <si>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</si>
  <si>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</si>
  <si>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</si>
  <si>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</si>
  <si>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</si>
  <si>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</si>
  <si>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</si>
  <si>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</si>
  <si>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</si>
  <si>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</si>
  <si>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</si>
  <si>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</si>
  <si>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</si>
  <si>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</si>
  <si>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</si>
  <si>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</si>
  <si>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</si>
  <si>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</si>
  <si>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</si>
  <si>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</si>
  <si>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</si>
  <si>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</si>
  <si>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</si>
  <si>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</si>
  <si>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</si>
  <si>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</si>
  <si>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</si>
  <si>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</si>
  <si>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</si>
  <si>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</si>
  <si>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</si>
  <si>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</si>
  <si>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</si>
  <si>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</si>
  <si>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</si>
  <si>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</si>
  <si>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</si>
  <si>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</si>
  <si>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</si>
  <si>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</si>
  <si>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</si>
  <si>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</si>
  <si>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</si>
  <si>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</si>
  <si>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</si>
  <si>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</si>
  <si>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</si>
  <si>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</si>
  <si>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</si>
  <si>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</si>
  <si>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</si>
  <si>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</si>
  <si>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</si>
  <si>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</si>
  <si>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</si>
  <si>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</si>
  <si>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</si>
  <si>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</si>
  <si>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</si>
  <si>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</si>
  <si>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</si>
  <si>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</si>
  <si>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</si>
  <si>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</si>
  <si>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</si>
  <si>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</si>
  <si>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</si>
  <si>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</si>
  <si>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</si>
  <si>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</si>
  <si>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</si>
  <si>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</si>
  <si>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</si>
  <si>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</si>
  <si>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</si>
  <si>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</si>
  <si>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</si>
  <si>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</si>
  <si>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</si>
  <si>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</si>
  <si>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</si>
  <si>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</si>
  <si>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</si>
  <si>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</si>
  <si>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</si>
  <si>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</si>
  <si>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</si>
  <si>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</si>
  <si>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</si>
  <si>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</si>
  <si>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</si>
  <si>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</si>
  <si>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</si>
  <si>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</si>
  <si>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</si>
  <si>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</si>
  <si>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</si>
  <si>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</si>
  <si>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</si>
  <si>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</si>
  <si>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</si>
  <si>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</si>
  <si>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</si>
  <si>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</si>
  <si>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</si>
  <si>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</si>
  <si>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</si>
  <si>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</si>
  <si>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</si>
  <si>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</si>
  <si>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</si>
  <si>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</si>
  <si>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</si>
  <si>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</si>
  <si>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</si>
  <si>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</si>
  <si>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</si>
  <si>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</si>
  <si>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</si>
  <si>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</si>
  <si>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</si>
  <si>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</si>
  <si>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</si>
  <si>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</si>
  <si>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</si>
  <si>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</si>
  <si>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</si>
  <si>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</si>
  <si>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</si>
  <si>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</si>
  <si>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</si>
  <si>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</si>
  <si>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</si>
  <si>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</si>
  <si>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</si>
  <si>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</si>
  <si>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</si>
  <si>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</si>
  <si>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</si>
  <si>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</si>
  <si>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</si>
  <si>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</si>
  <si>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</si>
  <si>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</si>
  <si>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</si>
  <si>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</si>
  <si>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</si>
  <si>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</si>
  <si>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</si>
  <si>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</si>
  <si>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</si>
  <si>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</si>
  <si>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</si>
  <si>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</si>
  <si>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</si>
  <si>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</si>
  <si>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</si>
  <si>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</si>
  <si>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</si>
  <si>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</si>
  <si>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</si>
  <si>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</si>
  <si>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</si>
  <si>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</si>
  <si>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</si>
  <si>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</si>
  <si>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</si>
  <si>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</si>
  <si>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</si>
  <si>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</si>
  <si>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</si>
  <si>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</si>
  <si>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</si>
  <si>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</si>
  <si>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</si>
  <si>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</si>
  <si>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</si>
  <si>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</si>
  <si>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</si>
  <si>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</si>
  <si>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</si>
  <si>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</si>
  <si>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</si>
  <si>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</si>
  <si>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</si>
  <si>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</si>
  <si>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</si>
  <si>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</si>
  <si>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</si>
  <si>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</si>
  <si>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</si>
  <si>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</si>
  <si>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</si>
  <si>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</si>
  <si>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</si>
  <si>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</si>
  <si>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</si>
  <si>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</si>
  <si>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</si>
  <si>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</si>
  <si>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</si>
  <si>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</si>
  <si>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</si>
  <si>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</si>
  <si>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</si>
  <si>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</si>
  <si>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</si>
  <si>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</si>
  <si>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</si>
  <si>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</si>
  <si>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</si>
  <si>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</si>
  <si>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</si>
  <si>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</si>
  <si>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</si>
  <si>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</si>
  <si>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</si>
  <si>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</si>
  <si>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</si>
  <si>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</si>
  <si>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</si>
  <si>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</si>
  <si>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</si>
  <si>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</si>
  <si>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</si>
  <si>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</si>
  <si>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</si>
  <si>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</si>
  <si>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</si>
  <si>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</si>
  <si>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</si>
  <si>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</si>
  <si>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</si>
  <si>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</si>
  <si>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</si>
  <si>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</si>
  <si>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</si>
  <si>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</si>
  <si>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</si>
  <si>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</si>
  <si>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</si>
  <si>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</si>
  <si>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</si>
  <si>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</si>
  <si>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</si>
  <si>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</si>
  <si>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</si>
  <si>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</si>
  <si>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</si>
  <si>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</si>
  <si>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</si>
  <si>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</si>
  <si>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</si>
  <si>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</si>
  <si>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</si>
  <si>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</si>
  <si>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</si>
  <si>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</si>
  <si>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</si>
  <si>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</si>
  <si>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</si>
  <si>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</si>
  <si>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</si>
  <si>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</si>
  <si>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</si>
  <si>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</si>
  <si>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</si>
  <si>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</si>
  <si>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</si>
  <si>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</si>
  <si>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</si>
  <si>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</si>
  <si>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</si>
  <si>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</si>
  <si>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</si>
  <si>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</si>
  <si>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</si>
  <si>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</si>
  <si>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</si>
  <si>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</si>
  <si>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</si>
  <si>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</si>
  <si>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</si>
  <si>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</si>
  <si>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</si>
  <si>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</si>
  <si>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</si>
  <si>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</si>
  <si>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</si>
  <si>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</si>
  <si>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</si>
  <si>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</si>
  <si>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</si>
  <si>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</si>
  <si>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</si>
  <si>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</si>
  <si>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</si>
  <si>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</si>
  <si>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</si>
  <si>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</si>
  <si>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</si>
  <si>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</si>
  <si>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</si>
  <si>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</si>
  <si>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</si>
  <si>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</si>
  <si>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</si>
  <si>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</si>
  <si>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</si>
  <si>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</si>
  <si>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</si>
  <si>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</si>
  <si>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</si>
  <si>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</si>
  <si>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</si>
  <si>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</si>
  <si>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</si>
  <si>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</si>
  <si>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</si>
  <si>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</si>
  <si>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</si>
  <si>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</si>
  <si>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</si>
  <si>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</si>
  <si>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</si>
  <si>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</si>
  <si>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</si>
  <si>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</si>
  <si>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</si>
  <si>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</si>
  <si>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</si>
  <si>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</si>
  <si>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</si>
  <si>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</si>
  <si>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</si>
  <si>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</si>
  <si>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</si>
  <si>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</si>
  <si>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</si>
  <si>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</si>
  <si>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</si>
  <si>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</si>
  <si>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</si>
  <si>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</si>
  <si>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</si>
  <si>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</si>
  <si>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</si>
  <si>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</si>
  <si>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</si>
  <si>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</si>
  <si>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</si>
  <si>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</si>
  <si>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</si>
  <si>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</si>
  <si>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</si>
  <si>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</si>
  <si>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</si>
  <si>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</si>
  <si>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</si>
  <si>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</si>
  <si>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</si>
  <si>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</si>
  <si>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</si>
  <si>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</si>
  <si>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</si>
  <si>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</si>
  <si>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</si>
  <si>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</si>
  <si>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</si>
  <si>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</si>
  <si>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</si>
  <si>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</si>
  <si>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</si>
  <si>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</si>
  <si>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</si>
  <si>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</si>
  <si>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</si>
  <si>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</si>
  <si>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</si>
  <si>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</si>
  <si>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</si>
  <si>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</si>
  <si>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</si>
  <si>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</si>
  <si>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</si>
  <si>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</si>
  <si>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</si>
  <si>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</si>
  <si>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</si>
  <si>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</si>
  <si>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</si>
  <si>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</si>
  <si>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</si>
  <si>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</si>
  <si>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</si>
  <si>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</si>
  <si>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</si>
  <si>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</si>
  <si>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</si>
  <si>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</si>
  <si>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</si>
  <si>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</si>
  <si>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</si>
  <si>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</si>
  <si>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</si>
  <si>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</si>
  <si>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</si>
  <si>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</si>
  <si>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</si>
  <si>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</si>
  <si>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</si>
  <si>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</si>
  <si>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</si>
  <si>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</si>
  <si>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</si>
  <si>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</si>
  <si>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</si>
  <si>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</si>
  <si>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</si>
  <si>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</si>
  <si>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</si>
  <si>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</si>
  <si>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</si>
  <si>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</si>
  <si>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</si>
  <si>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</si>
  <si>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</si>
  <si>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</si>
  <si>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</si>
  <si>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</si>
  <si>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</si>
  <si>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</si>
  <si>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</si>
  <si>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</si>
  <si>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</si>
  <si>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</si>
  <si>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</si>
  <si>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</si>
  <si>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</si>
  <si>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</si>
  <si>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</si>
  <si>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</si>
  <si>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</si>
  <si>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</si>
  <si>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</si>
  <si>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</si>
  <si>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</si>
  <si>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</si>
  <si>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</si>
  <si>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</si>
  <si>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</si>
  <si>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</si>
  <si>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</si>
  <si>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</si>
  <si>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</si>
  <si>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</si>
  <si>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</si>
  <si>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</si>
  <si>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</si>
  <si>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</si>
  <si>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</si>
  <si>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</si>
  <si>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</si>
  <si>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</si>
  <si>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</si>
  <si>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</si>
  <si>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</si>
  <si>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</si>
  <si>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</si>
  <si>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</si>
  <si>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</si>
  <si>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</si>
  <si>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</si>
  <si>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</si>
  <si>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</si>
  <si>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</si>
  <si>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</si>
  <si>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</si>
  <si>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</si>
  <si>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</si>
  <si>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</si>
  <si>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</si>
  <si>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</si>
  <si>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</si>
  <si>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</si>
  <si>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</si>
  <si>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</si>
  <si>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</si>
  <si>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</si>
  <si>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</si>
  <si>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</si>
  <si>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</si>
  <si>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</si>
  <si>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</si>
  <si>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</si>
  <si>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</si>
  <si>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</si>
  <si>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</si>
  <si>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</si>
  <si>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</si>
  <si>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</si>
  <si>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</si>
  <si>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</si>
  <si>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</si>
  <si>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</si>
  <si>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</si>
  <si>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</si>
  <si>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</si>
  <si>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</si>
  <si>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</si>
  <si>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</si>
  <si>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</si>
  <si>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</si>
  <si>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</si>
  <si>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</si>
  <si>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</si>
  <si>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</si>
  <si>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</si>
  <si>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</si>
  <si>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</si>
  <si>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</si>
  <si>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</si>
  <si>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</si>
  <si>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</si>
  <si>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</si>
  <si>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</si>
  <si>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</si>
  <si>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</si>
  <si>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</si>
  <si>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</si>
  <si>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</si>
  <si>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</si>
  <si>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</si>
  <si>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</si>
  <si>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</si>
  <si>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</si>
  <si>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</si>
  <si>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</si>
  <si>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</si>
  <si>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</si>
  <si>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</si>
  <si>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</si>
  <si>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</si>
  <si>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</si>
  <si>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</si>
  <si>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</si>
  <si>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</si>
  <si>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</si>
  <si>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</si>
  <si>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</si>
  <si>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</si>
  <si>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</si>
  <si>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</si>
  <si>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</si>
  <si>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</si>
  <si>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</si>
  <si>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</si>
  <si>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</si>
  <si>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</si>
  <si>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</si>
  <si>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</si>
  <si>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</si>
  <si>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</si>
  <si>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</si>
  <si>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</si>
  <si>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</si>
  <si>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</si>
  <si>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</si>
  <si>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</si>
  <si>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</si>
  <si>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</si>
  <si>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</si>
  <si>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</si>
  <si>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</si>
  <si>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</si>
  <si>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</si>
  <si>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</si>
  <si>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</si>
  <si>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</si>
  <si>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</si>
  <si>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</si>
  <si>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</si>
  <si>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</si>
  <si>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</si>
  <si>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</si>
  <si>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</si>
  <si>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</si>
  <si>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</si>
  <si>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</si>
  <si>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</si>
  <si>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</si>
  <si>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</si>
  <si>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</si>
  <si>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</si>
  <si>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</si>
  <si>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</si>
  <si>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</si>
  <si>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</si>
  <si>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</si>
  <si>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</si>
  <si>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</si>
  <si>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</si>
  <si>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</si>
  <si>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</si>
  <si>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</si>
  <si>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</si>
  <si>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</si>
  <si>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</si>
  <si>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</si>
  <si>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</si>
  <si>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</si>
  <si>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</si>
  <si>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</si>
  <si>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</si>
  <si>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</si>
  <si>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</si>
  <si>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</si>
  <si>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</si>
  <si>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</si>
  <si>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</si>
  <si>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</si>
  <si>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</si>
  <si>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</si>
  <si>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</si>
  <si>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</si>
  <si>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</si>
  <si>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</si>
  <si>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</si>
  <si>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</si>
  <si>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</si>
  <si>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</si>
  <si>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</si>
  <si>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</si>
  <si>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</si>
  <si>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</si>
  <si>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</si>
  <si>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</si>
  <si>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</si>
  <si>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</si>
  <si>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</si>
  <si>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</si>
  <si>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</si>
  <si>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</si>
  <si>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</si>
  <si>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</si>
  <si>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</si>
  <si>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</si>
  <si>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</si>
  <si>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</si>
  <si>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</si>
  <si>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</si>
  <si>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</si>
  <si>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</si>
  <si>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</si>
  <si>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</si>
  <si>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</si>
  <si>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</si>
  <si>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</si>
  <si>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</si>
  <si>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</si>
  <si>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</si>
  <si>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</si>
  <si>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</si>
  <si>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</si>
  <si>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</si>
  <si>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</si>
  <si>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</si>
  <si>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</si>
  <si>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</si>
  <si>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</si>
  <si>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</si>
  <si>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</si>
  <si>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</si>
  <si>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</si>
  <si>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</si>
  <si>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</si>
  <si>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</si>
  <si>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</si>
  <si>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</si>
  <si>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</si>
  <si>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</si>
  <si>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</si>
  <si>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</si>
  <si>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</si>
  <si>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</si>
  <si>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</si>
  <si>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</si>
  <si>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</si>
  <si>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</si>
  <si>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</si>
  <si>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</si>
  <si>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</si>
  <si>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</si>
  <si>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</si>
  <si>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</si>
  <si>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</si>
  <si>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</si>
  <si>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</si>
  <si>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</si>
  <si>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</si>
  <si>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</si>
  <si>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</si>
  <si>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</si>
  <si>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</si>
  <si>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</si>
  <si>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</si>
  <si>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</si>
  <si>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</si>
  <si>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</si>
  <si>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</si>
  <si>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</si>
  <si>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</si>
  <si>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</si>
  <si>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</si>
  <si>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</si>
  <si>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</si>
  <si>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</si>
  <si>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</si>
  <si>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</si>
  <si>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</si>
  <si>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</si>
  <si>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</si>
  <si>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</si>
  <si>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</si>
  <si>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</si>
  <si>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</si>
  <si>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</si>
  <si>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</si>
  <si>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</si>
  <si>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</si>
  <si>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</si>
  <si>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</si>
  <si>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</si>
  <si>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</si>
  <si>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</si>
  <si>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</si>
  <si>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</si>
  <si>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</si>
  <si>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</si>
  <si>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</si>
  <si>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</si>
  <si>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</si>
  <si>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</si>
  <si>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</si>
  <si>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</si>
  <si>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</si>
  <si>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</si>
  <si>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</si>
  <si>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</si>
  <si>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</si>
  <si>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</si>
  <si>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</si>
  <si>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</si>
  <si>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</si>
  <si>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</si>
  <si>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</si>
  <si>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</si>
  <si>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</si>
  <si>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</si>
  <si>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</si>
  <si>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</si>
  <si>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</si>
  <si>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</si>
  <si>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</si>
  <si>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</si>
  <si>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</si>
  <si>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</si>
  <si>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</si>
  <si>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</si>
  <si>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</si>
  <si>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</si>
  <si>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</si>
  <si>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</si>
  <si>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</si>
  <si>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</si>
  <si>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</si>
  <si>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</si>
  <si>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</si>
  <si>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</si>
  <si>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</si>
  <si>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</si>
  <si>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</si>
  <si>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</si>
  <si>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</si>
  <si>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</si>
  <si>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</si>
  <si>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</si>
  <si>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</si>
  <si>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</si>
  <si>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</si>
  <si>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</si>
  <si>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</si>
  <si>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</si>
  <si>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</si>
  <si>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</si>
  <si>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</si>
  <si>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</si>
  <si>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</si>
  <si>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</si>
  <si>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</si>
  <si>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</si>
  <si>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</si>
  <si>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</si>
  <si>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</si>
  <si>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</si>
  <si>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</si>
  <si>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</si>
  <si>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</si>
  <si>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</si>
  <si>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</si>
  <si>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</si>
  <si>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</si>
  <si>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</si>
  <si>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</si>
  <si>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</si>
  <si>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</si>
  <si>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</si>
  <si>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</si>
  <si>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</si>
  <si>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</si>
  <si>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</si>
  <si>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</si>
  <si>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</si>
  <si>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</si>
  <si>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</si>
  <si>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</si>
  <si>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</si>
  <si>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</si>
  <si>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</si>
  <si>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</si>
  <si>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</si>
  <si>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</si>
  <si>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</si>
  <si>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</si>
  <si>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</si>
  <si>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</si>
  <si>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</si>
  <si>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</si>
  <si>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</si>
  <si>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</si>
  <si>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</si>
  <si>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</si>
  <si>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</si>
  <si>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</si>
  <si>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</si>
  <si>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</si>
  <si>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</si>
  <si>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</si>
  <si>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</si>
  <si>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</si>
  <si>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</si>
  <si>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</si>
  <si>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</si>
  <si>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</si>
  <si>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</si>
  <si>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</si>
  <si>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</si>
  <si>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</si>
  <si>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</si>
  <si>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</si>
  <si>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</si>
  <si>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</si>
  <si>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</si>
  <si>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</si>
  <si>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</si>
  <si>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</si>
  <si>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</si>
  <si>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</si>
  <si>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</si>
  <si>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</si>
  <si>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</si>
  <si>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</si>
  <si>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</si>
  <si>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</si>
  <si>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</si>
  <si>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</si>
  <si>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</si>
  <si>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</si>
  <si>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</si>
  <si>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</si>
  <si>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</si>
  <si>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</si>
  <si>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</si>
  <si>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</si>
  <si>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</si>
  <si>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</si>
  <si>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</si>
  <si>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</si>
  <si>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</si>
  <si>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</si>
  <si>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</si>
  <si>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</si>
  <si>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</si>
  <si>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</si>
  <si>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</si>
  <si>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</si>
  <si>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</si>
  <si>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</si>
  <si>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</si>
  <si>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</si>
  <si>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</si>
  <si>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</si>
  <si>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</si>
  <si>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</si>
  <si>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</si>
  <si>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</si>
  <si>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</si>
  <si>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</si>
  <si>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</si>
  <si>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</si>
  <si>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</si>
  <si>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</si>
  <si>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</si>
  <si>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</si>
  <si>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</si>
  <si>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</si>
  <si>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</si>
  <si>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</si>
  <si>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</si>
  <si>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</si>
  <si>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</si>
  <si>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</si>
  <si>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</si>
  <si>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</si>
  <si>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</si>
  <si>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</si>
  <si>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</si>
  <si>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</si>
  <si>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</si>
  <si>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</si>
  <si>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</si>
  <si>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</si>
  <si>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</si>
  <si>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</si>
  <si>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</si>
  <si>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</si>
  <si>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</si>
  <si>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</si>
  <si>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</si>
  <si>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</si>
  <si>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</si>
  <si>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</si>
  <si>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</si>
  <si>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</si>
  <si>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</si>
  <si>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</si>
  <si>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</si>
  <si>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</si>
  <si>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</si>
  <si>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</si>
  <si>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</si>
  <si>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</si>
  <si>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</si>
  <si>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</si>
  <si>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</si>
  <si>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</si>
  <si>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</si>
  <si>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</si>
  <si>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</si>
  <si>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</si>
  <si>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</si>
  <si>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</si>
  <si>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</si>
  <si>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</si>
  <si>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</si>
  <si>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</si>
  <si>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</si>
  <si>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</si>
  <si>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</si>
  <si>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</si>
  <si>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</si>
  <si>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</si>
  <si>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</si>
  <si>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</si>
  <si>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</si>
  <si>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</si>
  <si>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</si>
  <si>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</si>
  <si>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</si>
  <si>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</si>
  <si>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</si>
  <si>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</si>
  <si>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</si>
  <si>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</si>
  <si>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</si>
  <si>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</si>
  <si>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</si>
  <si>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</si>
  <si>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</si>
  <si>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</si>
  <si>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</si>
  <si>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</si>
  <si>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</si>
  <si>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</si>
  <si>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</si>
  <si>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</si>
  <si>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</si>
  <si>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</si>
  <si>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</si>
  <si>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</si>
  <si>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</si>
  <si>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</si>
  <si>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</si>
  <si>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</si>
  <si>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</si>
  <si>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</si>
  <si>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</si>
  <si>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</si>
  <si>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</si>
  <si>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</si>
  <si>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</si>
  <si>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</si>
  <si>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</si>
  <si>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</si>
  <si>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</si>
  <si>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</si>
  <si>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</si>
  <si>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</si>
  <si>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</si>
  <si>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</si>
  <si>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</si>
  <si>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</si>
  <si>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</si>
  <si>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</si>
  <si>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</si>
  <si>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</si>
  <si>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</si>
  <si>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</si>
  <si>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</si>
  <si>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</si>
  <si>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</si>
  <si>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</si>
  <si>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</si>
  <si>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</si>
  <si>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</si>
  <si>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</si>
  <si>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</si>
  <si>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</si>
  <si>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</si>
  <si>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</si>
  <si>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</si>
  <si>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</si>
  <si>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</si>
  <si>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</si>
  <si>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</si>
  <si>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</si>
  <si>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</si>
  <si>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</si>
  <si>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</si>
  <si>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</si>
  <si>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</si>
  <si>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</si>
  <si>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</si>
  <si>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</si>
  <si>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</si>
  <si>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</si>
  <si>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</si>
  <si>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</si>
  <si>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</si>
  <si>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</si>
  <si>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</si>
  <si>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</si>
  <si>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</si>
  <si>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</si>
  <si>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</si>
  <si>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</si>
  <si>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</si>
  <si>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</si>
  <si>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</si>
  <si>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</si>
  <si>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</si>
  <si>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</si>
  <si>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</si>
  <si>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</si>
  <si>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</si>
  <si>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</si>
  <si>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</si>
  <si>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</si>
  <si>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</si>
  <si>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</si>
  <si>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</si>
  <si>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</si>
  <si>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</si>
  <si>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</si>
  <si>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</si>
  <si>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</si>
  <si>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</si>
  <si>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</si>
  <si>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</si>
  <si>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</si>
  <si>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</si>
  <si>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</si>
  <si>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</si>
  <si>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</si>
  <si>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</si>
  <si>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</si>
  <si>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</si>
  <si>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</si>
  <si>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</si>
  <si>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</si>
  <si>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</si>
  <si>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</si>
  <si>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</si>
  <si>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</si>
  <si>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</si>
  <si>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</si>
  <si>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</si>
  <si>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</si>
  <si>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</si>
  <si>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</si>
  <si>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</si>
  <si>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</si>
  <si>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</si>
  <si>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</si>
  <si>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</si>
  <si>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</si>
  <si>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</si>
  <si>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</si>
  <si>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</si>
  <si>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</si>
  <si>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</si>
  <si>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</si>
  <si>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</si>
  <si>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</si>
  <si>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</si>
  <si>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</si>
  <si>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</si>
  <si>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</si>
  <si>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</si>
  <si>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</si>
  <si>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</si>
  <si>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</si>
  <si>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</si>
  <si>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</si>
  <si>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</si>
  <si>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</si>
  <si>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</si>
  <si>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</si>
  <si>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</si>
  <si>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</si>
  <si>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</si>
  <si>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</si>
  <si>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</si>
  <si>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</si>
  <si>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</si>
  <si>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</si>
  <si>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</si>
  <si>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</si>
  <si>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</si>
  <si>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</si>
  <si>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</si>
  <si>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</si>
  <si>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</si>
  <si>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</si>
  <si>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</si>
  <si>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</si>
  <si>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</si>
  <si>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</si>
  <si>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</si>
  <si>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</si>
  <si>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</si>
  <si>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</si>
  <si>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</si>
  <si>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</si>
  <si>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</si>
  <si>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</si>
  <si>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</si>
  <si>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</si>
  <si>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</si>
  <si>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</si>
  <si>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</si>
  <si>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</si>
  <si>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</si>
  <si>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</si>
  <si>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</si>
  <si>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</si>
  <si>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</si>
  <si>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</si>
  <si>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</si>
  <si>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</si>
  <si>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</si>
  <si>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</si>
  <si>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</si>
  <si>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</si>
  <si>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</si>
  <si>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</si>
  <si>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</si>
  <si>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</si>
  <si>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</si>
  <si>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</si>
  <si>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</si>
  <si>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</si>
  <si>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</si>
  <si>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</si>
  <si>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</si>
  <si>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</si>
  <si>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</si>
  <si>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</si>
  <si>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</si>
  <si>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</si>
  <si>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</si>
  <si>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</si>
  <si>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</si>
  <si>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</si>
  <si>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</si>
  <si>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</si>
  <si>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</si>
  <si>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</si>
  <si>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</si>
  <si>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</si>
  <si>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</si>
  <si>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</si>
  <si>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</si>
  <si>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</si>
  <si>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</si>
  <si>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</si>
  <si>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</si>
  <si>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</si>
  <si>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</si>
  <si>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</si>
  <si>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</si>
  <si>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</si>
  <si>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</si>
  <si>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</si>
  <si>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</si>
  <si>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</si>
  <si>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</si>
  <si>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</si>
  <si>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</si>
  <si>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</si>
  <si>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</si>
  <si>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</si>
  <si>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</si>
  <si>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</si>
  <si>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</si>
  <si>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</si>
  <si>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</si>
  <si>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</si>
  <si>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</si>
  <si>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</si>
  <si>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</si>
  <si>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</si>
  <si>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</si>
  <si>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</si>
  <si>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</si>
  <si>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</si>
  <si>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</si>
  <si>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</si>
  <si>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</si>
  <si>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</si>
  <si>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</si>
  <si>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</si>
  <si>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</si>
  <si>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</si>
  <si>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</si>
  <si>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</si>
  <si>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</si>
  <si>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</si>
  <si>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</si>
  <si>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</si>
  <si>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</si>
  <si>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</si>
  <si>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</si>
  <si>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</si>
  <si>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</si>
  <si>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</si>
  <si>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</si>
  <si>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</si>
  <si>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</si>
  <si>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</si>
  <si>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</si>
  <si>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</si>
  <si>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</si>
  <si>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</si>
  <si>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</si>
  <si>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</si>
  <si>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</si>
  <si>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</si>
  <si>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</si>
  <si>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</si>
  <si>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</si>
  <si>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</si>
  <si>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</si>
  <si>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</si>
  <si>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</si>
  <si>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</si>
  <si>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</si>
  <si>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</si>
  <si>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</si>
  <si>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</si>
  <si>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</si>
  <si>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</si>
  <si>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</si>
  <si>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</si>
  <si>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</si>
  <si>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</si>
  <si>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</si>
  <si>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</si>
  <si>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</si>
  <si>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</si>
  <si>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</si>
  <si>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</si>
  <si>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</si>
  <si>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</si>
  <si>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</si>
  <si>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</si>
  <si>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</si>
  <si>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</si>
  <si>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</si>
  <si>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</si>
  <si>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</si>
  <si>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</si>
  <si>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</si>
  <si>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</si>
  <si>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</si>
  <si>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</si>
  <si>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</si>
  <si>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</si>
  <si>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</si>
  <si>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</si>
  <si>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</si>
  <si>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</si>
  <si>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</si>
  <si>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</si>
  <si>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</si>
  <si>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</si>
  <si>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</si>
  <si>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</si>
  <si>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</si>
  <si>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</si>
  <si>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</si>
  <si>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</si>
  <si>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</si>
  <si>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</si>
  <si>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</si>
  <si>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</si>
  <si>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</si>
  <si>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</si>
  <si>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</si>
  <si>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</si>
  <si>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</si>
  <si>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</si>
  <si>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</si>
  <si>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</si>
  <si>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</si>
  <si>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</si>
  <si>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</si>
  <si>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</si>
  <si>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</si>
  <si>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</si>
  <si>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</si>
  <si>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</si>
  <si>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</si>
  <si>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</si>
  <si>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</si>
  <si>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</si>
  <si>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</si>
  <si>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</si>
  <si>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</si>
  <si>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</si>
  <si>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</si>
  <si>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</si>
  <si>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</si>
  <si>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</si>
  <si>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</si>
  <si>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</si>
  <si>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</si>
  <si>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</si>
  <si>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</si>
  <si>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</si>
  <si>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</si>
  <si>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</si>
  <si>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</si>
  <si>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</si>
  <si>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</si>
  <si>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</si>
  <si>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</si>
  <si>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</si>
  <si>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</si>
  <si>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</si>
  <si>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</si>
  <si>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</si>
  <si>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</si>
  <si>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</si>
  <si>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</si>
  <si>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</si>
  <si>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</si>
  <si>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</si>
  <si>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</si>
  <si>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</si>
  <si>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</si>
  <si>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</si>
  <si>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</si>
  <si>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</si>
  <si>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</si>
  <si>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</si>
  <si>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</si>
  <si>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</si>
  <si>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</si>
  <si>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</si>
  <si>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</si>
  <si>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</si>
  <si>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</si>
  <si>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</si>
  <si>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</si>
  <si>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</si>
  <si>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</si>
  <si>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</si>
  <si>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</si>
  <si>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</si>
  <si>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</si>
  <si>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</si>
  <si>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</si>
  <si>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</si>
  <si>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</si>
  <si>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</si>
  <si>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</si>
  <si>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</si>
  <si>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</si>
  <si>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</si>
  <si>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</si>
  <si>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</si>
  <si>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</si>
  <si>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</si>
  <si>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</si>
  <si>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</si>
  <si>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</si>
  <si>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</si>
  <si>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</si>
  <si>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</si>
  <si>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</si>
  <si>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</si>
  <si>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</si>
  <si>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</si>
  <si>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</si>
  <si>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</si>
  <si>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</si>
  <si>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</si>
  <si>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</si>
  <si>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</si>
  <si>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</si>
  <si>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</si>
  <si>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</si>
  <si>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</si>
  <si>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</si>
  <si>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</si>
  <si>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</si>
  <si>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</si>
  <si>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</si>
  <si>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</si>
  <si>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</si>
  <si>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</si>
  <si>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</si>
  <si>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</si>
  <si>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</si>
  <si>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</si>
  <si>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</si>
  <si>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</si>
  <si>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</si>
  <si>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</si>
  <si>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</si>
  <si>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</si>
  <si>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</si>
  <si>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</si>
  <si>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</si>
  <si>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</si>
  <si>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</si>
  <si>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</si>
  <si>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</si>
  <si>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</si>
  <si>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</si>
  <si>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</si>
  <si>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</si>
  <si>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</si>
  <si>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</si>
  <si>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</si>
  <si>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</si>
  <si>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</si>
  <si>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</si>
  <si>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</si>
  <si>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</si>
  <si>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</si>
  <si>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</si>
  <si>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</si>
  <si>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</si>
  <si>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</si>
  <si>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</si>
  <si>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</si>
  <si>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</si>
  <si>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</si>
  <si>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</si>
  <si>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</si>
  <si>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</si>
  <si>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</si>
  <si>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</si>
  <si>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</si>
  <si>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</si>
  <si>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</si>
  <si>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</si>
  <si>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</si>
  <si>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</si>
  <si>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</si>
  <si>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</si>
  <si>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</si>
  <si>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</si>
  <si>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</si>
  <si>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</si>
  <si>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</si>
  <si>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</si>
  <si>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</si>
  <si>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</si>
  <si>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</si>
  <si>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</si>
  <si>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</si>
  <si>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</si>
  <si>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</si>
  <si>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</si>
  <si>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</si>
  <si>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</si>
  <si>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</si>
  <si>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</si>
  <si>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</si>
  <si>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</si>
  <si>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</si>
  <si>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</si>
  <si>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</si>
  <si>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</si>
  <si>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</si>
  <si>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</si>
  <si>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</si>
  <si>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</si>
  <si>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</si>
  <si>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</si>
  <si>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</si>
  <si>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</si>
  <si>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</si>
  <si>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</si>
  <si>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</si>
  <si>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</si>
  <si>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</si>
  <si>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</si>
  <si>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</si>
  <si>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</si>
  <si>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</si>
  <si>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</si>
  <si>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</si>
  <si>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</si>
  <si>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</si>
  <si>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</si>
  <si>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</si>
  <si>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</si>
  <si>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</si>
  <si>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</si>
  <si>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</si>
  <si>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</si>
  <si>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</si>
  <si>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</si>
  <si>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</si>
  <si>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</si>
  <si>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</si>
  <si>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</si>
  <si>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</si>
  <si>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</si>
  <si>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</si>
  <si>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</si>
  <si>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</si>
  <si>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</si>
  <si>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</si>
  <si>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</si>
  <si>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</si>
  <si>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</si>
  <si>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</si>
  <si>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</si>
  <si>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</si>
  <si>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</si>
  <si>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</si>
  <si>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</si>
  <si>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</si>
  <si>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</si>
  <si>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</si>
  <si>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</si>
  <si>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</si>
  <si>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</si>
  <si>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</si>
  <si>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</si>
  <si>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</si>
  <si>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</si>
  <si>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</si>
  <si>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</si>
  <si>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</si>
  <si>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</si>
  <si>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</si>
  <si>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</si>
  <si>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</si>
  <si>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</si>
  <si>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</si>
  <si>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</si>
  <si>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</si>
  <si>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</si>
  <si>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</si>
  <si>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</si>
  <si>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</si>
  <si>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</si>
  <si>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</si>
  <si>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</si>
  <si>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</si>
  <si>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</si>
  <si>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</si>
  <si>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</si>
  <si>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</si>
  <si>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</si>
  <si>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</si>
  <si>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</si>
  <si>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</si>
  <si>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</si>
  <si>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</si>
  <si>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</si>
  <si>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</si>
  <si>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</si>
  <si>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</si>
  <si>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</si>
  <si>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</si>
  <si>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</si>
  <si>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</si>
  <si>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</si>
  <si>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</si>
  <si>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</si>
  <si>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</si>
  <si>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</si>
  <si>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</si>
  <si>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</si>
  <si>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</si>
  <si>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</si>
  <si>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</si>
  <si>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</si>
  <si>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</si>
  <si>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</si>
  <si>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</si>
  <si>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</si>
  <si>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</si>
  <si>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</si>
  <si>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</si>
  <si>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</si>
  <si>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</si>
  <si>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</si>
  <si>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</si>
  <si>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</si>
  <si>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</si>
  <si>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</si>
  <si>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</si>
  <si>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</si>
  <si>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</si>
  <si>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</si>
  <si>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</si>
  <si>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</si>
  <si>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</si>
  <si>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</si>
  <si>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</si>
  <si>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</si>
  <si>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</si>
  <si>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</si>
  <si>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</si>
  <si>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</si>
  <si>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</si>
  <si>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</si>
  <si>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</si>
  <si>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</si>
  <si>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</si>
  <si>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</si>
  <si>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</si>
  <si>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</si>
  <si>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</si>
  <si>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</si>
  <si>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</si>
  <si>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</si>
  <si>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</si>
  <si>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</si>
  <si>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</si>
  <si>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</si>
  <si>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</si>
  <si>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</si>
  <si>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</si>
  <si>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</si>
  <si>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</si>
  <si>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</si>
  <si>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</si>
  <si>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</si>
  <si>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</si>
  <si>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</si>
  <si>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</si>
  <si>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</si>
  <si>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</si>
  <si>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</si>
  <si>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</si>
  <si>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</si>
  <si>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</si>
  <si>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</si>
  <si>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</si>
  <si>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</si>
  <si>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</si>
  <si>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</si>
  <si>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</si>
  <si>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</si>
  <si>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</si>
  <si>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</si>
  <si>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</si>
  <si>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</si>
  <si>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</si>
  <si>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</si>
  <si>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</si>
  <si>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</si>
  <si>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</si>
  <si>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</si>
  <si>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</si>
  <si>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</si>
  <si>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</si>
  <si>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</si>
  <si>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</si>
  <si>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</si>
  <si>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</si>
  <si>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</si>
  <si>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</si>
  <si>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</si>
  <si>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</si>
  <si>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</si>
  <si>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</si>
  <si>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</si>
  <si>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</si>
  <si>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</si>
  <si>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</si>
  <si>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</si>
  <si>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</si>
  <si>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</si>
  <si>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</si>
  <si>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</si>
  <si>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</si>
  <si>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</si>
  <si>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</si>
  <si>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</si>
  <si>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</si>
  <si>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</si>
  <si>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</si>
  <si>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</si>
  <si>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</si>
  <si>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</si>
  <si>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</si>
  <si>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</si>
  <si>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</si>
  <si>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</si>
  <si>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</si>
  <si>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</si>
  <si>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</si>
  <si>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</si>
  <si>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</si>
  <si>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</si>
  <si>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</si>
  <si>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</si>
  <si>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</si>
  <si>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</si>
  <si>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</si>
  <si>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</si>
  <si>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</si>
  <si>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</si>
  <si>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</si>
  <si>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</si>
  <si>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</si>
  <si>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</si>
  <si>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</si>
  <si>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</si>
  <si>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</si>
  <si>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</si>
  <si>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</si>
  <si>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</si>
  <si>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</si>
  <si>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</si>
  <si>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</si>
  <si>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</si>
  <si>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</si>
  <si>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</si>
  <si>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</si>
  <si>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</si>
  <si>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</si>
  <si>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</si>
  <si>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</si>
  <si>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</si>
  <si>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</si>
  <si>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</si>
  <si>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</si>
  <si>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</si>
  <si>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</si>
  <si>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</si>
  <si>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</si>
  <si>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</si>
  <si>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</si>
  <si>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</si>
  <si>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</si>
  <si>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</si>
  <si>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</si>
  <si>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</si>
  <si>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</si>
  <si>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</si>
  <si>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</si>
  <si>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</si>
  <si>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</si>
  <si>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</si>
  <si>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</si>
  <si>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</si>
  <si>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</si>
  <si>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</si>
  <si>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</si>
  <si>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</si>
  <si>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</si>
  <si>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</si>
  <si>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</si>
  <si>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</si>
  <si>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</si>
  <si>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</si>
  <si>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</si>
  <si>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</si>
  <si>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</si>
  <si>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</si>
  <si>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</si>
  <si>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</si>
  <si>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</si>
  <si>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</si>
  <si>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</si>
  <si>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</si>
  <si>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</si>
  <si>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</si>
  <si>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</si>
  <si>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</si>
  <si>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</si>
  <si>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</si>
  <si>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</si>
  <si>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</si>
  <si>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</si>
  <si>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</si>
  <si>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</si>
  <si>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</si>
  <si>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</si>
  <si>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</si>
  <si>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</si>
  <si>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</si>
  <si>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</si>
  <si>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</si>
  <si>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</si>
  <si>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</si>
  <si>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</si>
  <si>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</si>
  <si>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</si>
  <si>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</si>
  <si>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</si>
  <si>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</si>
  <si>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</si>
  <si>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</si>
  <si>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</si>
  <si>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</si>
  <si>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</si>
  <si>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</si>
  <si>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</si>
  <si>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</si>
  <si>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</si>
  <si>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</si>
  <si>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</si>
  <si>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</si>
  <si>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</si>
  <si>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</si>
  <si>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</si>
  <si>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</si>
  <si>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</si>
  <si>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</si>
  <si>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</si>
  <si>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</si>
  <si>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</si>
  <si>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</si>
  <si>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</si>
  <si>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</si>
  <si>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</si>
  <si>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</si>
  <si>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</si>
  <si>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</si>
  <si>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</si>
  <si>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</si>
  <si>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</si>
  <si>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</si>
  <si>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</si>
  <si>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</si>
  <si>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</si>
  <si>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</si>
  <si>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</si>
  <si>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</si>
  <si>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</si>
  <si>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</si>
  <si>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</si>
  <si>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</si>
  <si>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</si>
  <si>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</si>
  <si>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</si>
  <si>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</si>
  <si>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</si>
  <si>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</si>
  <si>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</si>
  <si>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</si>
  <si>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</si>
  <si>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</si>
  <si>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</si>
  <si>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</si>
  <si>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</si>
  <si>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</si>
  <si>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</si>
  <si>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</si>
  <si>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</si>
  <si>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</si>
  <si>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</si>
  <si>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</si>
  <si>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</si>
  <si>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</si>
  <si>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</si>
  <si>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</si>
  <si>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</si>
  <si>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</si>
  <si>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</si>
  <si>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</si>
  <si>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</si>
  <si>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</si>
  <si>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</si>
  <si>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</si>
  <si>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</si>
  <si>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</si>
  <si>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</si>
  <si>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</si>
  <si>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</si>
  <si>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</si>
  <si>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</si>
  <si>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</si>
  <si>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</si>
  <si>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</si>
  <si>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</si>
  <si>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</si>
  <si>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</si>
  <si>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</si>
  <si>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</si>
  <si>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</si>
  <si>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</si>
  <si>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</si>
  <si>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</si>
  <si>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</si>
  <si>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</si>
  <si>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</si>
  <si>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</si>
  <si>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</si>
  <si>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</si>
  <si>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</si>
  <si>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</si>
  <si>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</si>
  <si>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</si>
  <si>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</si>
  <si>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</si>
  <si>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</si>
  <si>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</si>
  <si>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</si>
  <si>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</si>
  <si>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</si>
  <si>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</si>
  <si>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</si>
  <si>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</si>
  <si>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</si>
  <si>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</si>
  <si>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</si>
  <si>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</si>
  <si>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</si>
  <si>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</si>
  <si>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</si>
  <si>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</si>
  <si>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</si>
  <si>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</si>
  <si>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</si>
  <si>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</si>
  <si>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</si>
  <si>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</si>
  <si>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</si>
  <si>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</si>
  <si>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</si>
  <si>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</si>
  <si>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</si>
  <si>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</si>
  <si>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</si>
  <si>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</si>
  <si>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</si>
  <si>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</si>
  <si>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</si>
  <si>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</si>
  <si>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</si>
  <si>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</si>
  <si>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</si>
  <si>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</si>
  <si>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</si>
  <si>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</si>
  <si>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</si>
  <si>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</si>
  <si>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</si>
  <si>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</si>
  <si>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</si>
  <si>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</si>
  <si>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</si>
  <si>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</si>
  <si>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</si>
  <si>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</si>
  <si>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</si>
  <si>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</si>
  <si>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</si>
  <si>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</si>
  <si>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</si>
  <si>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</si>
  <si>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</si>
  <si>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</si>
  <si>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</si>
  <si>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</si>
  <si>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</si>
  <si>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</si>
  <si>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</si>
  <si>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</si>
  <si>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</si>
  <si>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</si>
  <si>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</si>
  <si>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</si>
  <si>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</si>
  <si>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</si>
  <si>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</si>
  <si>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</si>
  <si>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</si>
  <si>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</si>
  <si>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</si>
  <si>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</si>
  <si>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</si>
  <si>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</si>
  <si>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</si>
  <si>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</si>
  <si>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</si>
  <si>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</si>
  <si>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</si>
  <si>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</si>
  <si>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</si>
  <si>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</si>
  <si>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</si>
  <si>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</si>
  <si>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</si>
  <si>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</si>
  <si>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</si>
  <si>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</si>
  <si>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</si>
  <si>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</si>
  <si>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</si>
  <si>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</si>
  <si>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</si>
  <si>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</si>
  <si>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</si>
  <si>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</si>
  <si>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</si>
  <si>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</si>
  <si>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</si>
  <si>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</si>
  <si>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</si>
  <si>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</si>
  <si>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</si>
  <si>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</si>
  <si>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</si>
  <si>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</si>
  <si>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</si>
  <si>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</si>
  <si>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</si>
  <si>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</si>
  <si>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</si>
  <si>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</si>
  <si>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</si>
  <si>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</si>
  <si>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</si>
  <si>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</si>
  <si>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</si>
  <si>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</si>
  <si>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</si>
  <si>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</si>
  <si>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</si>
  <si>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</si>
  <si>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</si>
  <si>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</si>
  <si>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</si>
  <si>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</si>
  <si>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</si>
  <si>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</si>
  <si>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</si>
  <si>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</si>
  <si>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</si>
  <si>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</si>
  <si>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</si>
  <si>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</si>
  <si>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</si>
  <si>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</si>
  <si>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</si>
  <si>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</si>
  <si>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</si>
  <si>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</si>
  <si>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</si>
  <si>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</si>
  <si>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</si>
  <si>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</si>
  <si>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</si>
  <si>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</si>
  <si>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</si>
  <si>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</si>
  <si>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</si>
  <si>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</si>
  <si>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</si>
  <si>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</si>
  <si>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</si>
  <si>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</si>
  <si>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</si>
  <si>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</si>
  <si>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</si>
  <si>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</si>
  <si>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</si>
  <si>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</si>
  <si>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</si>
  <si>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</si>
  <si>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</si>
  <si>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</si>
  <si>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</si>
  <si>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</si>
  <si>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</si>
  <si>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</si>
  <si>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</si>
  <si>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</si>
  <si>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</si>
  <si>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</si>
  <si>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</si>
  <si>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</si>
  <si>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</si>
  <si>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</si>
  <si>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</si>
  <si>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</si>
  <si>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</si>
  <si>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</si>
  <si>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</si>
  <si>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</si>
  <si>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</si>
  <si>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</si>
  <si>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</si>
  <si>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</si>
  <si>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</si>
  <si>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</si>
  <si>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</si>
  <si>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</si>
  <si>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</si>
  <si>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</si>
  <si>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</si>
  <si>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</si>
  <si>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</si>
  <si>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</si>
  <si>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</si>
  <si>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</si>
  <si>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</si>
  <si>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</si>
  <si>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</si>
  <si>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</si>
  <si>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</si>
  <si>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</si>
  <si>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</si>
  <si>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</si>
  <si>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</si>
  <si>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</si>
  <si>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</si>
  <si>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</si>
  <si>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</si>
  <si>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</si>
  <si>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</si>
  <si>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</si>
  <si>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</si>
  <si>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</si>
  <si>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</si>
  <si>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</si>
  <si>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</si>
  <si>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</si>
  <si>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</si>
  <si>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</si>
  <si>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</si>
  <si>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</si>
  <si>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</si>
  <si>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</si>
  <si>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</si>
  <si>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</si>
  <si>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</si>
  <si>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</si>
  <si>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</si>
  <si>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</si>
  <si>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</si>
  <si>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</si>
  <si>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</si>
  <si>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</si>
  <si>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</si>
  <si>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</si>
  <si>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</si>
  <si>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</si>
  <si>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</si>
  <si>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</si>
  <si>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</si>
  <si>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</si>
  <si>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</si>
  <si>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</si>
  <si>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</si>
  <si>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</si>
  <si>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</si>
  <si>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</si>
  <si>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</si>
  <si>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</si>
  <si>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</si>
  <si>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</si>
  <si>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</si>
  <si>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</si>
  <si>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</si>
  <si>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</si>
  <si>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</si>
  <si>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</si>
  <si>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</si>
  <si>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</si>
  <si>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</si>
  <si>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</si>
  <si>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</si>
  <si>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</si>
  <si>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</si>
  <si>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</si>
  <si>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</si>
  <si>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</si>
  <si>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</si>
  <si>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</si>
  <si>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</si>
  <si>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</si>
  <si>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</si>
  <si>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</si>
  <si>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</si>
  <si>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</si>
  <si>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</si>
  <si>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</si>
  <si>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</si>
  <si>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</si>
  <si>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</si>
  <si>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</si>
  <si>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</si>
  <si>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</si>
  <si>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</si>
  <si>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</si>
  <si>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</si>
  <si>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</si>
  <si>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</si>
  <si>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</si>
  <si>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</si>
  <si>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</si>
  <si>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</si>
  <si>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</si>
  <si>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</si>
  <si>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</si>
  <si>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</si>
  <si>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</si>
  <si>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</si>
  <si>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</si>
  <si>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</si>
  <si>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</si>
  <si>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</si>
  <si>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</si>
  <si>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</si>
  <si>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</si>
  <si>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</si>
  <si>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</si>
  <si>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</si>
  <si>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</si>
  <si>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</si>
  <si>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</si>
  <si>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</si>
  <si>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</si>
  <si>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</si>
  <si>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</si>
  <si>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</si>
  <si>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</si>
  <si>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</si>
  <si>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</si>
  <si>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</si>
  <si>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</si>
  <si>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</si>
  <si>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</si>
  <si>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</si>
  <si>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</si>
  <si>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</si>
  <si>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</si>
  <si>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</si>
  <si>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</si>
  <si>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</si>
  <si>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</si>
  <si>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</si>
  <si>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</si>
  <si>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</si>
  <si>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</si>
  <si>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</si>
  <si>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</si>
  <si>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</si>
  <si>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</si>
  <si>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</si>
  <si>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</si>
  <si>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</si>
  <si>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</si>
  <si>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</si>
  <si>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</si>
  <si>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</si>
  <si>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</si>
  <si>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</si>
  <si>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</si>
  <si>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</si>
  <si>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</si>
  <si>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</si>
  <si>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</si>
  <si>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</si>
  <si>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</si>
  <si>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</si>
  <si>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</si>
  <si>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</si>
  <si>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</si>
  <si>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</si>
  <si>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</si>
  <si>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</si>
  <si>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</si>
  <si>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</si>
  <si>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</si>
  <si>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</si>
  <si>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</si>
  <si>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</si>
  <si>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</si>
  <si>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</si>
  <si>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</si>
  <si>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</si>
  <si>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</si>
  <si>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</si>
  <si>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</si>
  <si>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</si>
  <si>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</si>
  <si>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</si>
  <si>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</si>
  <si>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</si>
  <si>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</si>
  <si>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</si>
  <si>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</si>
  <si>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</si>
  <si>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</si>
  <si>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</si>
  <si>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</si>
  <si>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</si>
  <si>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</si>
  <si>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</si>
  <si>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</si>
  <si>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</si>
  <si>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</si>
  <si>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</si>
  <si>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</si>
  <si>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</si>
  <si>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</si>
  <si>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</si>
  <si>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</si>
  <si>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</si>
  <si>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</si>
  <si>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</si>
  <si>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</si>
  <si>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</si>
  <si>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</si>
  <si>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</si>
  <si>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</si>
  <si>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</si>
  <si>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</si>
  <si>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</si>
  <si>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</si>
  <si>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</si>
  <si>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</si>
  <si>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</si>
  <si>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</si>
  <si>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</si>
  <si>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</si>
  <si>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</si>
  <si>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</si>
  <si>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</si>
  <si>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</si>
  <si>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</si>
  <si>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</si>
  <si>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</si>
  <si>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</si>
  <si>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</si>
  <si>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</si>
  <si>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</si>
  <si>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</si>
  <si>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</si>
  <si>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</si>
  <si>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</si>
  <si>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</si>
  <si>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</si>
  <si>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</si>
  <si>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</si>
  <si>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</si>
  <si>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</si>
  <si>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</si>
  <si>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</si>
  <si>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</si>
  <si>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</si>
  <si>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</si>
  <si>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</si>
  <si>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</si>
  <si>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</si>
  <si>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</si>
  <si>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</si>
  <si>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</si>
  <si>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</si>
  <si>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</si>
  <si>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</si>
  <si>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</si>
  <si>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</si>
  <si>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</si>
  <si>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</si>
  <si>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</si>
  <si>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</si>
  <si>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</si>
  <si>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</si>
  <si>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</si>
  <si>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</si>
  <si>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</si>
  <si>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</si>
  <si>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</si>
  <si>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</si>
  <si>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</si>
  <si>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</si>
  <si>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</si>
  <si>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</si>
  <si>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</si>
  <si>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</si>
  <si>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</si>
  <si>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</si>
  <si>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</si>
  <si>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</si>
  <si>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</si>
  <si>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</si>
  <si>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</si>
  <si>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</si>
  <si>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</si>
  <si>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</si>
  <si>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</si>
  <si>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</si>
  <si>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</si>
  <si>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</si>
  <si>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</si>
  <si>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</si>
  <si>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</si>
  <si>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</si>
  <si>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</si>
  <si>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</si>
  <si>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</si>
  <si>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</si>
  <si>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</si>
  <si>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</si>
  <si>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</si>
  <si>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</si>
  <si>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</si>
  <si>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</si>
  <si>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</si>
  <si>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</si>
  <si>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</si>
  <si>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</si>
  <si>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</si>
  <si>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</si>
  <si>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</si>
  <si>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</si>
  <si>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</si>
  <si>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</si>
  <si>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</si>
  <si>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</si>
  <si>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</si>
  <si>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</si>
  <si>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</si>
  <si>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</si>
  <si>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</si>
  <si>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</si>
  <si>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</si>
  <si>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</si>
  <si>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</si>
  <si>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</si>
  <si>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</si>
  <si>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</si>
  <si>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</si>
  <si>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</si>
  <si>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</si>
  <si>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</si>
  <si>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</si>
  <si>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</si>
  <si>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</si>
  <si>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</si>
  <si>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</si>
  <si>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</si>
  <si>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</si>
  <si>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</si>
  <si>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</si>
  <si>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</si>
  <si>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</si>
  <si>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</si>
  <si>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</si>
  <si>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</si>
  <si>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</si>
  <si>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</si>
  <si>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</si>
  <si>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</si>
  <si>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</si>
  <si>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</si>
  <si>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</si>
  <si>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</si>
  <si>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</si>
  <si>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</si>
  <si>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</si>
  <si>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</si>
  <si>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</si>
  <si>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</si>
  <si>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</si>
  <si>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</si>
  <si>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</si>
  <si>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</si>
  <si>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</si>
  <si>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</si>
  <si>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</si>
  <si>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</si>
  <si>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</si>
  <si>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</si>
  <si>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</si>
  <si>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</si>
  <si>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</si>
  <si>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</si>
  <si>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</si>
  <si>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</si>
  <si>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</si>
  <si>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</si>
  <si>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</si>
  <si>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</si>
  <si>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</si>
  <si>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</si>
  <si>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</si>
  <si>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</si>
  <si>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</si>
  <si>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</si>
  <si>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</si>
  <si>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</si>
  <si>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</si>
  <si>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</si>
  <si>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</si>
  <si>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</si>
  <si>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</si>
  <si>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</si>
  <si>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</si>
  <si>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</si>
  <si>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</si>
  <si>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</si>
  <si>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</si>
  <si>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</si>
  <si>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</si>
  <si>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</si>
  <si>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</si>
  <si>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</si>
  <si>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</si>
  <si>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</si>
  <si>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</si>
  <si>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</si>
  <si>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</si>
  <si>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</si>
  <si>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</si>
  <si>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</si>
  <si>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</si>
  <si>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</si>
  <si>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</si>
  <si>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</si>
  <si>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</si>
  <si>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</si>
  <si>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</si>
  <si>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</si>
  <si>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</si>
  <si>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</si>
  <si>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</si>
  <si>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</si>
  <si>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</si>
  <si>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</si>
  <si>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</si>
  <si>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</si>
  <si>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</si>
  <si>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</si>
  <si>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</si>
  <si>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</si>
  <si>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</si>
  <si>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</si>
  <si>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</si>
  <si>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</si>
  <si>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</si>
  <si>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</si>
  <si>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</si>
  <si>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</si>
  <si>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</si>
  <si>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</si>
  <si>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</si>
  <si>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</si>
  <si>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</si>
  <si>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</si>
  <si>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</si>
  <si>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</si>
  <si>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</si>
  <si>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</si>
  <si>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</si>
  <si>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</si>
  <si>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</si>
  <si>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</si>
  <si>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</si>
  <si>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</si>
  <si>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</si>
  <si>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</si>
  <si>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</si>
  <si>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</si>
  <si>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</si>
  <si>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</si>
  <si>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</si>
  <si>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</si>
  <si>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</si>
  <si>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</si>
  <si>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</si>
  <si>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</si>
  <si>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</si>
  <si>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</si>
  <si>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</si>
  <si>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</si>
  <si>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</si>
  <si>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</si>
  <si>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</si>
  <si>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</si>
  <si>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</si>
  <si>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</si>
  <si>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</si>
  <si>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</si>
  <si>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</si>
  <si>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</si>
  <si>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</si>
  <si>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</si>
  <si>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</si>
  <si>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</si>
  <si>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</si>
  <si>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</si>
  <si>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</si>
  <si>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</si>
  <si>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</si>
  <si>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</si>
  <si>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</si>
  <si>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</si>
  <si>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</si>
  <si>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</si>
  <si>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</si>
  <si>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</si>
  <si>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</si>
  <si>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</si>
  <si>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</si>
  <si>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</si>
  <si>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</si>
  <si>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</si>
  <si>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</si>
  <si>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</si>
  <si>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</si>
  <si>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</si>
  <si>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</si>
  <si>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</si>
  <si>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</si>
  <si>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</si>
  <si>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</si>
  <si>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</si>
  <si>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</si>
  <si>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</si>
  <si>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</si>
  <si>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</si>
  <si>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</si>
  <si>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</si>
  <si>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</si>
  <si>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</si>
  <si>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</si>
  <si>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</si>
  <si>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</si>
  <si>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</si>
  <si>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</si>
  <si>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</si>
  <si>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</si>
  <si>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</si>
  <si>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</si>
  <si>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</si>
  <si>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</si>
  <si>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</si>
  <si>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</si>
  <si>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</si>
  <si>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</si>
  <si>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</si>
  <si>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</si>
  <si>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</si>
  <si>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</si>
  <si>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</si>
  <si>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</si>
  <si>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</si>
  <si>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</si>
  <si>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</si>
  <si>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</si>
  <si>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</si>
  <si>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</si>
  <si>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</si>
  <si>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</si>
  <si>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</si>
  <si>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</si>
  <si>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</si>
  <si>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</si>
  <si>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</si>
  <si>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</si>
  <si>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</si>
  <si>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</si>
  <si>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</si>
  <si>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</si>
  <si>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</si>
  <si>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</si>
  <si>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</si>
  <si>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</si>
  <si>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</si>
  <si>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</si>
  <si>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</si>
  <si>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</si>
  <si>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</si>
  <si>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</si>
  <si>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</si>
  <si>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</si>
  <si>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</si>
  <si>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</si>
  <si>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</si>
  <si>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</si>
  <si>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</si>
  <si>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</si>
  <si>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</si>
  <si>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</si>
  <si>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</si>
  <si>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</si>
  <si>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</si>
  <si>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</si>
  <si>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</si>
  <si>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</si>
  <si>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</si>
  <si>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</si>
  <si>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</si>
  <si>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</si>
  <si>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</si>
  <si>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</si>
  <si>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</si>
  <si>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</si>
  <si>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</si>
  <si>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</si>
  <si>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</si>
  <si>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</si>
  <si>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</si>
  <si>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</si>
  <si>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</si>
  <si>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</si>
  <si>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</si>
  <si>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</si>
  <si>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</si>
  <si>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</si>
  <si>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</si>
  <si>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</si>
  <si>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</si>
  <si>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</si>
  <si>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</si>
  <si>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</si>
  <si>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</si>
  <si>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</si>
  <si>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</si>
  <si>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</si>
  <si>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</si>
  <si>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</si>
  <si>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</si>
  <si>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</si>
  <si>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</si>
  <si>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</si>
  <si>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</si>
  <si>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</si>
  <si>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</si>
  <si>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</si>
  <si>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</si>
  <si>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</si>
  <si>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</si>
  <si>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</si>
  <si>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</si>
  <si>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</si>
  <si>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</si>
  <si>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</si>
  <si>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</si>
  <si>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</si>
  <si>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</si>
  <si>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</si>
  <si>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</si>
  <si>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</si>
  <si>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</si>
  <si>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</si>
  <si>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</si>
  <si>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</si>
  <si>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</si>
  <si>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</si>
  <si>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</si>
  <si>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</si>
  <si>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</si>
  <si>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</si>
  <si>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</si>
  <si>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</si>
  <si>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</si>
  <si>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</si>
  <si>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</si>
  <si>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</si>
  <si>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</si>
  <si>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</si>
  <si>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</si>
  <si>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</si>
  <si>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</si>
  <si>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</si>
  <si>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</si>
  <si>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</si>
  <si>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</si>
  <si>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</si>
  <si>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</si>
  <si>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</si>
  <si>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</si>
  <si>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</si>
  <si>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</si>
  <si>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</si>
  <si>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</si>
  <si>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</si>
  <si>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</si>
  <si>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</si>
  <si>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</si>
  <si>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</si>
  <si>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</si>
  <si>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</si>
  <si>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</si>
  <si>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</si>
  <si>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</si>
  <si>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</si>
  <si>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</si>
  <si>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</si>
  <si>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</si>
  <si>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</si>
  <si>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</si>
  <si>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</si>
  <si>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</si>
  <si>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</si>
  <si>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</si>
  <si>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</si>
  <si>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</si>
  <si>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</si>
  <si>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</si>
  <si>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</si>
  <si>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</si>
  <si>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</si>
  <si>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</si>
  <si>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</si>
  <si>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</si>
  <si>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</si>
  <si>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</si>
  <si>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</si>
  <si>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</si>
  <si>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</si>
  <si>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</si>
  <si>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</si>
  <si>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</si>
  <si>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</si>
  <si>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</si>
  <si>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</si>
  <si>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</si>
  <si>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</si>
  <si>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</si>
  <si>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</si>
  <si>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</si>
  <si>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</si>
  <si>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</si>
  <si>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</si>
  <si>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</si>
  <si>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</si>
  <si>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</si>
  <si>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</si>
  <si>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</si>
  <si>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</si>
  <si>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</si>
  <si>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</si>
  <si>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</si>
  <si>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</si>
  <si>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</si>
  <si>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</si>
  <si>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</si>
  <si>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</si>
  <si>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</si>
  <si>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</si>
  <si>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</si>
  <si>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</si>
  <si>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</si>
  <si>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</si>
  <si>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</si>
  <si>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</si>
  <si>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</si>
  <si>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</si>
  <si>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</si>
  <si>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</si>
  <si>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</si>
  <si>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</si>
  <si>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</si>
  <si>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</si>
  <si>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</si>
  <si>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</si>
  <si>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</si>
  <si>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</si>
  <si>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</si>
  <si>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</si>
  <si>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</si>
  <si>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</si>
  <si>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</si>
  <si>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</si>
  <si>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</si>
  <si>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</si>
  <si>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</si>
  <si>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</si>
  <si>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</si>
  <si>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</si>
  <si>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</si>
  <si>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</si>
  <si>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</si>
  <si>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</si>
  <si>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</si>
  <si>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</si>
  <si>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</si>
  <si>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</si>
  <si>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</si>
  <si>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</si>
  <si>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</si>
  <si>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</si>
  <si>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</si>
  <si>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</si>
  <si>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</si>
  <si>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</si>
  <si>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</si>
  <si>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</si>
  <si>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</si>
  <si>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</si>
  <si>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</si>
  <si>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</si>
  <si>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</si>
  <si>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</si>
  <si>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</si>
  <si>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</si>
  <si>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</si>
  <si>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</si>
  <si>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</si>
  <si>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</si>
  <si>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</si>
  <si>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</si>
  <si>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</si>
  <si>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</si>
  <si>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</si>
  <si>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</si>
  <si>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</si>
  <si>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</si>
  <si>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</si>
  <si>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</si>
  <si>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</si>
  <si>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</si>
  <si>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</si>
  <si>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</si>
  <si>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</si>
  <si>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</si>
  <si>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</si>
  <si>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</si>
  <si>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</si>
  <si>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</si>
  <si>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</si>
  <si>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</si>
  <si>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</si>
  <si>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</si>
  <si>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</si>
  <si>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</si>
  <si>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</si>
  <si>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</si>
  <si>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</si>
  <si>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</si>
  <si>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</si>
  <si>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</si>
  <si>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</si>
  <si>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</si>
  <si>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</si>
  <si>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</si>
  <si>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</si>
  <si>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</si>
  <si>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</si>
  <si>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</si>
  <si>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</si>
  <si>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</si>
  <si>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</si>
  <si>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</si>
  <si>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</si>
  <si>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</si>
  <si>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</si>
  <si>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</si>
  <si>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</si>
  <si>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</si>
  <si>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</si>
  <si>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</si>
  <si>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</si>
  <si>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</si>
  <si>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</si>
  <si>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</si>
  <si>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</si>
  <si>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</si>
  <si>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</si>
  <si>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</si>
  <si>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</si>
  <si>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</si>
  <si>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</si>
  <si>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</si>
  <si>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</si>
  <si>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</si>
  <si>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</si>
  <si>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</si>
  <si>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</si>
  <si>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</si>
  <si>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</si>
  <si>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</si>
  <si>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</si>
  <si>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</si>
  <si>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</si>
  <si>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</si>
  <si>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</si>
  <si>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</si>
  <si>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</si>
  <si>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</si>
  <si>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</si>
  <si>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</si>
  <si>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</si>
  <si>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</si>
  <si>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</si>
  <si>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</si>
  <si>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</si>
  <si>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</si>
  <si>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</si>
  <si>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</si>
  <si>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</si>
  <si>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</si>
  <si>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</si>
  <si>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</si>
  <si>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</si>
  <si>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</si>
  <si>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</si>
  <si>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</si>
  <si>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</si>
  <si>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</si>
  <si>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</si>
  <si>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</si>
  <si>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</si>
  <si>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</si>
  <si>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</si>
  <si>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</si>
  <si>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</si>
  <si>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</si>
  <si>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</si>
  <si>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</si>
  <si>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</si>
  <si>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</si>
  <si>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</si>
  <si>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</si>
  <si>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</si>
  <si>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</si>
  <si>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</si>
  <si>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</si>
  <si>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</si>
  <si>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</si>
  <si>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</si>
  <si>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</si>
  <si>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</si>
  <si>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</si>
  <si>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</si>
  <si>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</si>
  <si>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</si>
  <si>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</si>
  <si>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</si>
  <si>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</si>
  <si>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</si>
  <si>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</si>
  <si>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</si>
  <si>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</si>
  <si>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</si>
  <si>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</si>
  <si>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</si>
  <si>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</si>
  <si>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</si>
  <si>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</si>
  <si>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</si>
  <si>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</si>
  <si>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</si>
  <si>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</si>
  <si>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</si>
  <si>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</si>
  <si>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</si>
  <si>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</si>
  <si>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</si>
  <si>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</si>
  <si>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</si>
  <si>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</si>
  <si>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</si>
  <si>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</si>
  <si>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</si>
  <si>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</si>
  <si>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</si>
  <si>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</si>
  <si>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</si>
  <si>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</si>
  <si>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</si>
  <si>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</si>
  <si>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</si>
  <si>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</si>
  <si>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</si>
  <si>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</si>
  <si>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</si>
  <si>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</si>
  <si>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</si>
  <si>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</si>
  <si>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</si>
  <si>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</si>
  <si>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</si>
  <si>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</si>
  <si>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</si>
  <si>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</si>
  <si>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</si>
  <si>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</si>
  <si>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</si>
  <si>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</si>
  <si>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</si>
  <si>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</si>
  <si>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</si>
  <si>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</si>
  <si>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</si>
  <si>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</si>
  <si>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</si>
  <si>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</si>
  <si>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</si>
  <si>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</si>
  <si>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</si>
  <si>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</si>
  <si>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</si>
  <si>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</si>
  <si>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</si>
  <si>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</si>
  <si>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</si>
  <si>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</si>
  <si>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</si>
  <si>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</si>
  <si>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</si>
  <si>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</si>
  <si>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</si>
  <si>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</si>
  <si>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</si>
  <si>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</si>
  <si>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</si>
  <si>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</si>
  <si>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</si>
  <si>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</si>
  <si>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</si>
  <si>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</si>
  <si>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</si>
  <si>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</si>
  <si>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</si>
  <si>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</si>
  <si>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</si>
  <si>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</si>
  <si>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</si>
  <si>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</si>
  <si>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</si>
  <si>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</si>
  <si>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</si>
  <si>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</si>
  <si>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</si>
  <si>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</si>
  <si>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</si>
  <si>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</si>
  <si>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</si>
  <si>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</si>
  <si>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</si>
  <si>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</si>
  <si>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</si>
  <si>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</si>
  <si>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</si>
  <si>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</si>
  <si>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</si>
  <si>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</si>
  <si>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</si>
  <si>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</si>
  <si>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</si>
  <si>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</si>
  <si>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</si>
  <si>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</si>
  <si>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</si>
  <si>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</si>
  <si>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</si>
  <si>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</si>
  <si>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</si>
  <si>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</si>
  <si>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</si>
  <si>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</si>
  <si>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</si>
  <si>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</si>
  <si>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</si>
  <si>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</si>
  <si>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</si>
  <si>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</si>
  <si>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</si>
  <si>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</si>
  <si>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</si>
  <si>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</si>
  <si>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</si>
  <si>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</si>
  <si>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</si>
  <si>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</si>
  <si>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</si>
  <si>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</si>
  <si>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</si>
  <si>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</si>
  <si>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</si>
  <si>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</si>
  <si>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</si>
  <si>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</si>
  <si>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</si>
  <si>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</si>
  <si>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</si>
  <si>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</si>
  <si>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</si>
  <si>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</si>
  <si>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</si>
  <si>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</si>
  <si>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</si>
  <si>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</si>
  <si>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</si>
  <si>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</si>
  <si>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</si>
  <si>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</si>
  <si>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</si>
  <si>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</si>
  <si>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</si>
  <si>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</si>
  <si>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</si>
  <si>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</si>
  <si>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</si>
  <si>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</si>
  <si>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</si>
  <si>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</si>
  <si>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</si>
  <si>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</si>
  <si>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</si>
  <si>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</si>
  <si>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</si>
  <si>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</si>
  <si>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</si>
  <si>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</si>
  <si>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</si>
  <si>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</si>
  <si>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</si>
  <si>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</si>
  <si>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</si>
  <si>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</si>
  <si>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</si>
  <si>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</si>
  <si>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</si>
  <si>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</si>
  <si>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</si>
  <si>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</si>
  <si>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</si>
  <si>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</si>
  <si>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</si>
  <si>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</si>
  <si>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</si>
  <si>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</si>
  <si>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</si>
  <si>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</si>
  <si>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</si>
  <si>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</si>
  <si>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</si>
  <si>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</si>
  <si>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</si>
  <si>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</si>
  <si>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</si>
  <si>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</si>
  <si>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</si>
  <si>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</si>
  <si>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</si>
  <si>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</si>
  <si>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</si>
  <si>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</si>
  <si>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</si>
  <si>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</si>
  <si>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</si>
  <si>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</si>
  <si>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</si>
  <si>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</si>
  <si>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</si>
  <si>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</si>
  <si>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</si>
  <si>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</si>
  <si>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</si>
  <si>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</si>
  <si>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</si>
  <si>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</si>
  <si>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</si>
  <si>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</si>
  <si>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</si>
  <si>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</si>
  <si>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</si>
  <si>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</si>
  <si>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</si>
  <si>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</si>
  <si>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</si>
  <si>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</si>
  <si>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</si>
  <si>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</si>
  <si>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</si>
  <si>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</si>
  <si>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</si>
  <si>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</si>
  <si>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</si>
  <si>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</si>
  <si>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</si>
  <si>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</si>
  <si>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</si>
  <si>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</si>
  <si>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</si>
  <si>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</si>
  <si>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</si>
  <si>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</si>
  <si>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</si>
  <si>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</si>
  <si>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</si>
  <si>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</si>
  <si>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</si>
  <si>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</si>
  <si>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</si>
  <si>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</si>
  <si>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</si>
  <si>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</si>
  <si>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</si>
  <si>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</si>
  <si>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</si>
  <si>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</si>
  <si>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</si>
  <si>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</si>
  <si>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</si>
  <si>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</si>
  <si>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</si>
  <si>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</si>
  <si>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</si>
  <si>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</si>
  <si>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</si>
  <si>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</si>
  <si>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</si>
  <si>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</si>
  <si>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</si>
  <si>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</si>
  <si>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</si>
  <si>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</si>
  <si>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</si>
  <si>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</si>
  <si>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</si>
  <si>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</si>
  <si>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</si>
  <si>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</si>
  <si>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</si>
  <si>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</si>
  <si>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</si>
  <si>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</si>
  <si>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</si>
  <si>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</si>
  <si>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</si>
  <si>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</si>
  <si>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</si>
  <si>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</si>
  <si>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</si>
  <si>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</si>
  <si>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</si>
  <si>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</si>
  <si>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</si>
  <si>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</si>
  <si>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</si>
  <si>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</si>
  <si>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</si>
  <si>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</si>
  <si>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</si>
  <si>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</si>
  <si>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</si>
  <si>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</si>
  <si>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</si>
  <si>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</si>
  <si>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</si>
  <si>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</si>
  <si>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</si>
  <si>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</si>
  <si>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</si>
  <si>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</si>
  <si>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</si>
  <si>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</si>
  <si>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</si>
  <si>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</si>
  <si>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</si>
  <si>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</si>
  <si>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</si>
  <si>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</si>
  <si>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</si>
  <si>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</si>
  <si>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</si>
  <si>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</si>
  <si>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</si>
  <si>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</si>
  <si>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</si>
  <si>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</si>
  <si>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</si>
  <si>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</si>
  <si>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</si>
  <si>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</si>
  <si>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</si>
  <si>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</si>
  <si>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</si>
  <si>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</si>
  <si>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</si>
  <si>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</si>
  <si>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</si>
  <si>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</si>
  <si>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</si>
  <si>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</si>
  <si>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</si>
  <si>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</si>
  <si>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</si>
  <si>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</si>
  <si>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</si>
  <si>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</si>
  <si>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</si>
  <si>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</si>
  <si>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</si>
  <si>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</si>
  <si>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</si>
  <si>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</si>
  <si>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</si>
  <si>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</si>
  <si>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</si>
  <si>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</si>
  <si>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</si>
  <si>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</si>
  <si>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</si>
  <si>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</si>
  <si>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</si>
  <si>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</si>
  <si>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</si>
  <si>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</si>
  <si>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</si>
  <si>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</si>
  <si>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</si>
  <si>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</si>
  <si>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</si>
  <si>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</si>
  <si>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</si>
  <si>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</si>
  <si>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</si>
  <si>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</si>
  <si>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</si>
  <si>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</si>
  <si>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</si>
  <si>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</si>
  <si>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</si>
  <si>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</si>
  <si>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</si>
  <si>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</si>
  <si>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</si>
  <si>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</si>
  <si>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</si>
  <si>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</si>
  <si>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</si>
  <si>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</si>
  <si>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</si>
  <si>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</si>
  <si>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</si>
  <si>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</si>
  <si>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</si>
  <si>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</si>
  <si>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</si>
  <si>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</si>
  <si>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</si>
  <si>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</si>
  <si>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</si>
  <si>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</si>
  <si>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</si>
  <si>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</si>
  <si>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</si>
  <si>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</si>
  <si>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</si>
  <si>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</si>
  <si>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</si>
  <si>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</si>
  <si>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</si>
  <si>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</si>
  <si>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</si>
  <si>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</si>
  <si>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</si>
  <si>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</si>
  <si>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</si>
  <si>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</si>
  <si>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</si>
  <si>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</si>
  <si>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</si>
  <si>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</si>
  <si>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</si>
  <si>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</si>
  <si>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</si>
  <si>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</si>
  <si>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</si>
  <si>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</si>
  <si>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</si>
  <si>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</si>
  <si>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</si>
  <si>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</si>
  <si>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</si>
  <si>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</si>
  <si>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</si>
  <si>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</si>
  <si>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</si>
  <si>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</si>
  <si>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</si>
  <si>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</si>
  <si>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</si>
  <si>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</si>
  <si>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</si>
  <si>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</si>
  <si>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</si>
  <si>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</si>
  <si>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</si>
  <si>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</si>
  <si>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</si>
  <si>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</si>
  <si>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</si>
  <si>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</si>
  <si>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</si>
  <si>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</si>
  <si>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</si>
  <si>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</si>
  <si>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</si>
  <si>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</si>
  <si>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</si>
  <si>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</si>
  <si>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</si>
  <si>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</si>
  <si>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</si>
  <si>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</si>
  <si>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</si>
  <si>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</si>
  <si>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</si>
  <si>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</si>
  <si>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</si>
  <si>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</si>
  <si>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</si>
  <si>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</si>
  <si>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</si>
  <si>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</si>
  <si>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</si>
  <si>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</si>
  <si>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</si>
  <si>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</si>
  <si>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</si>
  <si>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</si>
  <si>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</si>
  <si>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</si>
  <si>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</si>
  <si>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</si>
  <si>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</si>
  <si>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</si>
  <si>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</si>
  <si>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</si>
  <si>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</si>
  <si>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</si>
  <si>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</si>
  <si>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</si>
  <si>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</si>
  <si>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</si>
  <si>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</si>
  <si>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</si>
  <si>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</si>
  <si>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</si>
  <si>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</si>
  <si>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</si>
  <si>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</si>
  <si>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</si>
  <si>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</si>
  <si>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</si>
  <si>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</si>
  <si>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</si>
  <si>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</si>
  <si>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</si>
  <si>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</si>
  <si>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</si>
  <si>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</si>
  <si>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</si>
  <si>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</si>
  <si>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</si>
  <si>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</si>
  <si>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</si>
  <si>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</si>
  <si>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</si>
  <si>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</si>
  <si>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</si>
  <si>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</si>
  <si>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</si>
  <si>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</si>
  <si>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</si>
  <si>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</si>
  <si>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</si>
  <si>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</si>
  <si>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</si>
  <si>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</si>
  <si>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</si>
  <si>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</si>
  <si>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</si>
  <si>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</si>
  <si>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</si>
  <si>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</si>
  <si>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</si>
  <si>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</si>
  <si>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</si>
  <si>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</si>
  <si>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</si>
  <si>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</si>
  <si>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</si>
  <si>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</si>
  <si>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</si>
  <si>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</si>
  <si>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</si>
  <si>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</si>
  <si>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</si>
  <si>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</si>
  <si>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</si>
  <si>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</si>
  <si>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</si>
  <si>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</si>
  <si>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</si>
  <si>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</si>
  <si>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</si>
  <si>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</si>
  <si>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</si>
  <si>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</si>
  <si>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</si>
  <si>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</si>
  <si>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</si>
  <si>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</si>
  <si>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</si>
  <si>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</si>
  <si>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</si>
  <si>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</si>
  <si>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</si>
  <si>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</si>
  <si>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</si>
  <si>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</si>
  <si>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</si>
  <si>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</si>
  <si>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</si>
  <si>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</si>
  <si>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</si>
  <si>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</si>
  <si>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</si>
  <si>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</si>
  <si>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</si>
  <si>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</si>
  <si>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</si>
  <si>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</si>
  <si>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</si>
  <si>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</si>
  <si>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</si>
  <si>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</si>
  <si>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</si>
  <si>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</si>
  <si>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</si>
  <si>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</si>
  <si>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</si>
  <si>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</si>
  <si>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</si>
  <si>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</si>
  <si>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</si>
  <si>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</si>
  <si>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</si>
  <si>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</si>
  <si>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</si>
  <si>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</si>
  <si>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</si>
  <si>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</si>
  <si>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</si>
  <si>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</si>
  <si>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</si>
  <si>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</si>
  <si>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</si>
  <si>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</si>
  <si>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</si>
  <si>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</si>
  <si>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</si>
  <si>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</si>
  <si>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</si>
  <si>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</si>
  <si>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</si>
  <si>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</si>
  <si>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</si>
  <si>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</si>
  <si>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</si>
  <si>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</si>
  <si>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</si>
  <si>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</si>
  <si>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</si>
  <si>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</si>
  <si>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</si>
  <si>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</si>
  <si>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</si>
  <si>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</si>
  <si>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</si>
  <si>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</si>
  <si>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</si>
  <si>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</si>
  <si>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</si>
  <si>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</si>
  <si>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</si>
  <si>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</si>
  <si>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</si>
  <si>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</si>
  <si>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</si>
  <si>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</si>
  <si>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</si>
  <si>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</si>
  <si>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</si>
  <si>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</si>
  <si>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</si>
  <si>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</si>
  <si>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</si>
  <si>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</si>
  <si>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</si>
  <si>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</si>
  <si>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</si>
  <si>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</si>
  <si>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</si>
  <si>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</si>
  <si>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</si>
  <si>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</si>
  <si>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</si>
  <si>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</si>
  <si>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</si>
  <si>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</si>
  <si>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</si>
  <si>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</si>
  <si>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</si>
  <si>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</si>
  <si>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</si>
  <si>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</si>
  <si>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</si>
  <si>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</si>
  <si>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</si>
  <si>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</si>
  <si>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</si>
  <si>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</si>
  <si>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</si>
  <si>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</si>
  <si>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</si>
  <si>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</si>
  <si>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</si>
  <si>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</si>
  <si>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</si>
  <si>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</si>
  <si>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</si>
  <si>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</si>
  <si>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</si>
  <si>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</si>
  <si>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</si>
  <si>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</si>
  <si>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</si>
  <si>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</si>
  <si>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</si>
  <si>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</si>
  <si>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</si>
  <si>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</si>
  <si>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</si>
  <si>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</si>
  <si>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</si>
  <si>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</si>
  <si>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</si>
  <si>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</si>
  <si>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</si>
  <si>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</si>
  <si>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</si>
  <si>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</si>
  <si>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</si>
  <si>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</si>
  <si>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</si>
  <si>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</si>
  <si>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</si>
  <si>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</si>
  <si>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</si>
  <si>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</si>
  <si>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</si>
  <si>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</si>
  <si>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</si>
  <si>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</si>
  <si>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</si>
  <si>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</si>
  <si>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</si>
  <si>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</si>
  <si>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</si>
  <si>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</si>
  <si>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</si>
  <si>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</si>
  <si>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</si>
  <si>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</si>
  <si>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</si>
  <si>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</si>
  <si>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</si>
  <si>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</si>
  <si>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</si>
  <si>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</si>
  <si>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</si>
  <si>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</si>
  <si>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</si>
  <si>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</si>
  <si>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</si>
  <si>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</si>
  <si>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</si>
  <si>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</si>
  <si>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</si>
  <si>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</si>
  <si>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</si>
  <si>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</si>
  <si>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</si>
  <si>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</si>
  <si>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</si>
  <si>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</si>
  <si>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</si>
  <si>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</si>
  <si>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</si>
  <si>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</si>
  <si>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</si>
  <si>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</si>
  <si>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</si>
  <si>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</si>
  <si>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</si>
  <si>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</si>
  <si>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</si>
  <si>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</si>
  <si>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</si>
  <si>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</si>
  <si>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</si>
  <si>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</si>
  <si>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</si>
  <si>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</si>
  <si>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</si>
  <si>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</si>
  <si>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</si>
  <si>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</si>
  <si>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</si>
  <si>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</si>
  <si>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</si>
  <si>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</si>
  <si>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</si>
  <si>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</si>
  <si>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</si>
  <si>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</si>
  <si>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</si>
  <si>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</si>
  <si>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</si>
  <si>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</si>
  <si>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</si>
  <si>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</si>
  <si>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</si>
  <si>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</si>
  <si>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</si>
  <si>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</si>
  <si>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</si>
  <si>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</si>
  <si>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</si>
  <si>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</si>
  <si>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</si>
  <si>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</si>
  <si>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</si>
  <si>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</si>
  <si>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</si>
  <si>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</si>
  <si>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</si>
  <si>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</si>
  <si>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</si>
  <si>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</si>
  <si>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</si>
  <si>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</si>
  <si>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</si>
  <si>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</si>
  <si>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</si>
  <si>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</si>
  <si>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</si>
  <si>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</si>
  <si>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</si>
  <si>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</si>
  <si>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</si>
  <si>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</si>
  <si>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</si>
  <si>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</si>
  <si>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</si>
  <si>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</si>
  <si>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</si>
  <si>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</si>
  <si>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</si>
  <si>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</si>
  <si>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</si>
  <si>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</si>
  <si>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</si>
  <si>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</si>
  <si>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</si>
  <si>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</si>
  <si>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</si>
  <si>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</si>
  <si>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</si>
  <si>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</si>
  <si>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</si>
  <si>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</si>
  <si>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</si>
  <si>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</si>
  <si>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</si>
  <si>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</si>
  <si>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</si>
  <si>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</si>
  <si>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</si>
  <si>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</si>
  <si>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</si>
  <si>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</si>
  <si>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</si>
  <si>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</si>
  <si>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</si>
  <si>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</si>
  <si>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</si>
  <si>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</si>
  <si>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</si>
  <si>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</si>
  <si>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</si>
  <si>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</si>
  <si>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</si>
  <si>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</si>
  <si>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</si>
  <si>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</si>
  <si>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</si>
  <si>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</si>
  <si>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</si>
  <si>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</si>
  <si>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</si>
  <si>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</si>
  <si>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</si>
  <si>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</si>
  <si>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</si>
  <si>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</si>
  <si>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</si>
  <si>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</si>
  <si>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</si>
  <si>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</si>
  <si>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</si>
  <si>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</si>
  <si>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</si>
  <si>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</si>
  <si>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</si>
  <si>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</si>
  <si>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</si>
  <si>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</si>
  <si>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</si>
  <si>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</si>
  <si>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</si>
  <si>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</si>
  <si>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</si>
  <si>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</si>
  <si>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</si>
  <si>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</si>
  <si>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</si>
  <si>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</si>
  <si>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</si>
  <si>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</si>
  <si>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</si>
  <si>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</si>
  <si>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</si>
  <si>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</si>
  <si>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</si>
  <si>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</si>
  <si>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</si>
  <si>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</si>
  <si>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</si>
  <si>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</si>
  <si>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</si>
  <si>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</si>
  <si>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</si>
  <si>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</si>
  <si>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</si>
  <si>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</si>
  <si>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</si>
  <si>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</si>
  <si>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</si>
  <si>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</si>
  <si>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</si>
  <si>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</si>
  <si>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</si>
  <si>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</si>
  <si>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</si>
  <si>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</si>
  <si>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</si>
  <si>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</si>
  <si>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</si>
  <si>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</si>
  <si>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</si>
  <si>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</si>
  <si>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</si>
  <si>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</si>
  <si>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</si>
  <si>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</si>
  <si>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</si>
  <si>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</si>
  <si>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</si>
  <si>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</si>
  <si>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</si>
  <si>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</si>
  <si>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</si>
  <si>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</si>
  <si>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</si>
  <si>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</si>
  <si>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</si>
  <si>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</si>
  <si>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</si>
  <si>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</si>
  <si>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</si>
  <si>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</si>
  <si>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</si>
  <si>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</si>
  <si>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</si>
  <si>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</si>
  <si>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</si>
  <si>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</si>
  <si>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</si>
  <si>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</si>
  <si>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</si>
  <si>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</si>
  <si>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</si>
  <si>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</si>
  <si>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</si>
  <si>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</si>
  <si>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</si>
  <si>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</si>
  <si>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</si>
  <si>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</si>
  <si>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</si>
  <si>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</si>
  <si>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</si>
  <si>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</si>
  <si>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</si>
  <si>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</si>
  <si>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</si>
  <si>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</si>
  <si>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</si>
  <si>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</si>
  <si>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</si>
  <si>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</si>
  <si>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</si>
  <si>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</si>
  <si>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</si>
  <si>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</si>
  <si>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</si>
  <si>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</si>
  <si>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</si>
  <si>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</si>
  <si>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</si>
  <si>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</si>
  <si>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</si>
  <si>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</si>
  <si>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</si>
  <si>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</si>
  <si>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</si>
  <si>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</si>
  <si>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</si>
  <si>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</si>
  <si>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</si>
  <si>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</si>
  <si>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</si>
  <si>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</si>
  <si>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</si>
  <si>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</si>
  <si>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</si>
  <si>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</si>
  <si>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</si>
  <si>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</si>
  <si>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</si>
  <si>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</si>
  <si>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</si>
  <si>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</si>
  <si>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</si>
  <si>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</si>
  <si>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</si>
  <si>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</si>
  <si>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</si>
  <si>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</si>
  <si>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</si>
  <si>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</si>
  <si>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</si>
  <si>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</si>
  <si>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</si>
  <si>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</si>
  <si>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</si>
  <si>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</si>
  <si>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</si>
  <si>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</si>
  <si>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</si>
  <si>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</si>
  <si>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</si>
  <si>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</si>
  <si>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</si>
  <si>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</si>
  <si>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</si>
  <si>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</si>
  <si>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</si>
  <si>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</si>
  <si>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</si>
  <si>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</si>
  <si>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</si>
  <si>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</si>
  <si>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</si>
  <si>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</si>
  <si>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</si>
  <si>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</si>
  <si>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</si>
  <si>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</si>
  <si>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</si>
  <si>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</si>
  <si>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</si>
  <si>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</si>
  <si>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</si>
  <si>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</si>
  <si>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</si>
  <si>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</si>
  <si>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</si>
  <si>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</si>
  <si>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</si>
  <si>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</si>
  <si>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</si>
  <si>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</si>
  <si>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</si>
  <si>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</si>
  <si>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</si>
  <si>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</si>
  <si>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</si>
  <si>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</si>
  <si>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</si>
  <si>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</si>
  <si>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</si>
  <si>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</si>
  <si>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</si>
  <si>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</si>
  <si>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</si>
  <si>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</si>
  <si>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</si>
  <si>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</si>
  <si>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</si>
  <si>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</si>
  <si>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</si>
  <si>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</si>
  <si>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</si>
  <si>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</si>
  <si>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</si>
  <si>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</si>
  <si>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</si>
  <si>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</si>
  <si>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</si>
  <si>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</si>
  <si>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</si>
  <si>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</si>
  <si>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</si>
  <si>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</si>
  <si>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</si>
  <si>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</si>
  <si>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</si>
  <si>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</si>
  <si>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</si>
  <si>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</si>
  <si>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</si>
  <si>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</si>
  <si>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</si>
  <si>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</si>
  <si>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</si>
  <si>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</si>
  <si>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</si>
  <si>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</si>
  <si>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</si>
  <si>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</si>
  <si>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</si>
  <si>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</si>
  <si>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</si>
  <si>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</si>
  <si>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</si>
  <si>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</si>
  <si>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</si>
  <si>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</si>
  <si>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</si>
  <si>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</si>
  <si>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</si>
  <si>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</si>
  <si>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</si>
  <si>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</si>
  <si>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</si>
  <si>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</si>
  <si>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</si>
  <si>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</si>
  <si>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</si>
  <si>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</si>
  <si>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</si>
  <si>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</si>
  <si>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</si>
  <si>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</si>
  <si>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</si>
  <si>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</si>
  <si>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</si>
  <si>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</si>
  <si>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</si>
  <si>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</si>
  <si>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</si>
  <si>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</si>
  <si>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</si>
  <si>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</si>
  <si>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</si>
  <si>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</si>
  <si>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</si>
  <si>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</si>
  <si>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</si>
  <si>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</si>
  <si>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</si>
  <si>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</si>
  <si>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</si>
  <si>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</si>
  <si>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</si>
  <si>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</si>
  <si>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</si>
  <si>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</si>
  <si>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</si>
  <si>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</si>
  <si>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</si>
  <si>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</si>
  <si>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</si>
  <si>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</si>
  <si>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</si>
  <si>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</si>
  <si>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</si>
  <si>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</si>
  <si>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</si>
  <si>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</si>
  <si>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</si>
  <si>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</si>
  <si>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</si>
  <si>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</si>
  <si>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</si>
  <si>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</si>
  <si>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</si>
  <si>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</si>
  <si>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</si>
  <si>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</si>
  <si>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</si>
  <si>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</si>
  <si>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</si>
  <si>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</si>
  <si>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</si>
  <si>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</si>
  <si>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</si>
  <si>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</si>
  <si>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</si>
  <si>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</si>
  <si>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</si>
  <si>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</si>
  <si>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</si>
  <si>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</si>
  <si>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</si>
  <si>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</si>
  <si>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</si>
  <si>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</si>
  <si>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</si>
  <si>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</si>
  <si>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</si>
  <si>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</si>
  <si>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</si>
  <si>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</si>
  <si>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</si>
  <si>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</si>
  <si>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</si>
  <si>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</si>
  <si>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</si>
  <si>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</si>
  <si>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</si>
  <si>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</si>
  <si>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</si>
  <si>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</si>
  <si>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</si>
  <si>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</si>
  <si>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</si>
  <si>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</si>
  <si>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</si>
  <si>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</si>
  <si>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</si>
  <si>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</si>
  <si>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</si>
  <si>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</si>
  <si>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</si>
  <si>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</si>
  <si>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</si>
  <si>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</si>
  <si>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</si>
  <si>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</si>
  <si>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</si>
  <si>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</si>
  <si>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</si>
  <si>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</si>
  <si>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</si>
  <si>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</si>
  <si>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</si>
  <si>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</si>
  <si>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</si>
  <si>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</si>
  <si>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</si>
  <si>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</si>
  <si>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</si>
  <si>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</si>
  <si>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</si>
  <si>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</si>
  <si>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</si>
  <si>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</si>
  <si>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</si>
  <si>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</si>
  <si>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</si>
  <si>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</si>
  <si>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</si>
  <si>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</si>
  <si>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</si>
  <si>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</si>
  <si>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</si>
  <si>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</si>
  <si>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</si>
  <si>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</si>
  <si>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</si>
  <si>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</si>
  <si>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</si>
  <si>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</si>
  <si>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</si>
  <si>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</si>
  <si>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</si>
  <si>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</si>
  <si>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</si>
  <si>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</si>
  <si>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</si>
  <si>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</si>
  <si>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</si>
  <si>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</si>
  <si>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</si>
  <si>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</si>
  <si>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</si>
  <si>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</si>
  <si>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</si>
  <si>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</si>
  <si>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</si>
  <si>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</si>
  <si>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</si>
  <si>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</si>
  <si>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</si>
  <si>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</si>
  <si>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</si>
  <si>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</si>
  <si>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</si>
  <si>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</si>
  <si>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</si>
  <si>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</si>
  <si>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</si>
  <si>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</si>
  <si>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</si>
  <si>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</si>
  <si>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</si>
  <si>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</si>
  <si>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</si>
  <si>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</si>
  <si>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</si>
  <si>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</si>
  <si>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</si>
  <si>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</si>
  <si>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</si>
  <si>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</si>
  <si>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</si>
  <si>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</si>
  <si>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</si>
  <si>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</si>
  <si>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</si>
  <si>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</si>
  <si>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</si>
  <si>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</si>
  <si>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</si>
  <si>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</si>
  <si>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</si>
  <si>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</si>
  <si>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</si>
  <si>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</si>
  <si>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</si>
  <si>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</si>
  <si>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</si>
  <si>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</si>
  <si>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</si>
  <si>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</si>
  <si>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</si>
  <si>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</si>
  <si>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</si>
  <si>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</si>
  <si>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</si>
  <si>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</si>
  <si>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</si>
  <si>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</si>
  <si>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</si>
  <si>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</si>
  <si>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</si>
  <si>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</si>
  <si>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</si>
  <si>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</si>
  <si>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</si>
  <si>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</si>
  <si>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</si>
  <si>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</si>
  <si>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</si>
  <si>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</si>
  <si>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</si>
  <si>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</si>
  <si>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</si>
  <si>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</si>
  <si>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</si>
  <si>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</si>
  <si>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</si>
  <si>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</si>
  <si>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</si>
  <si>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</si>
  <si>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</si>
  <si>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</si>
  <si>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</si>
  <si>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</si>
  <si>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</si>
  <si>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</si>
  <si>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</si>
  <si>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</si>
  <si>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</si>
  <si>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</si>
  <si>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</si>
  <si>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</si>
  <si>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</si>
  <si>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</si>
  <si>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</si>
  <si>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</si>
  <si>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</si>
  <si>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</si>
  <si>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</si>
  <si>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</si>
  <si>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</si>
  <si>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</si>
  <si>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</si>
  <si>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</si>
  <si>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</si>
  <si>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</si>
  <si>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</si>
  <si>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</si>
  <si>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</si>
  <si>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</si>
  <si>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</si>
  <si>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</si>
  <si>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</si>
  <si>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</si>
  <si>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</si>
  <si>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</si>
  <si>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</si>
  <si>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</si>
  <si>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</si>
  <si>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</si>
  <si>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</si>
  <si>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</si>
  <si>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</si>
  <si>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</si>
  <si>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</si>
  <si>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</si>
  <si>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</si>
  <si>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</si>
  <si>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</si>
  <si>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</si>
  <si>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</si>
  <si>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</si>
  <si>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</si>
  <si>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</si>
  <si>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</si>
  <si>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</si>
  <si>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</si>
  <si>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</si>
  <si>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</si>
  <si>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</si>
  <si>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</si>
  <si>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</si>
  <si>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</si>
  <si>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</si>
  <si>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</si>
  <si>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</si>
  <si>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</si>
  <si>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</si>
  <si>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</si>
  <si>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</si>
  <si>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</si>
  <si>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</si>
  <si>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</si>
  <si>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</si>
  <si>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</si>
  <si>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</si>
  <si>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</si>
  <si>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</si>
  <si>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</si>
  <si>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</si>
  <si>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</si>
  <si>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</si>
  <si>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</si>
  <si>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</si>
  <si>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</si>
  <si>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</si>
  <si>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</si>
  <si>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</si>
  <si>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</si>
  <si>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</si>
  <si>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</si>
  <si>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</si>
  <si>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</si>
  <si>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</si>
  <si>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</si>
  <si>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</si>
  <si>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</si>
  <si>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</si>
  <si>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</si>
  <si>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</si>
  <si>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</si>
  <si>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</si>
  <si>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</si>
  <si>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</si>
  <si>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</si>
  <si>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</si>
  <si>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</si>
  <si>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</si>
  <si>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</si>
  <si>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</si>
  <si>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</si>
  <si>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</si>
  <si>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</si>
  <si>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</si>
  <si>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</si>
  <si>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</si>
  <si>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</si>
  <si>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</si>
  <si>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</si>
  <si>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</si>
  <si>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</si>
  <si>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</si>
  <si>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</si>
  <si>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</si>
  <si>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</si>
  <si>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</si>
  <si>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</si>
  <si>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</si>
  <si>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</si>
  <si>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</si>
  <si>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</si>
  <si>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</si>
  <si>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</si>
  <si>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</si>
  <si>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</si>
  <si>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</si>
  <si>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</si>
  <si>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</si>
  <si>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</si>
  <si>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</si>
  <si>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</si>
  <si>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</si>
  <si>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</si>
  <si>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</si>
  <si>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</si>
  <si>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</si>
  <si>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</si>
  <si>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</si>
  <si>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</si>
  <si>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</si>
  <si>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</si>
  <si>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</si>
  <si>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</si>
  <si>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</si>
  <si>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</si>
  <si>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</si>
  <si>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</si>
  <si>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</si>
  <si>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</si>
  <si>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</si>
  <si>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</si>
  <si>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</si>
  <si>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</si>
  <si>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</si>
  <si>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</si>
  <si>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</si>
  <si>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</si>
  <si>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</si>
  <si>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</si>
  <si>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</si>
  <si>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</si>
  <si>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</si>
  <si>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</si>
  <si>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</si>
  <si>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</si>
  <si>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</si>
  <si>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</si>
  <si>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</si>
  <si>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</si>
  <si>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</si>
  <si>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</si>
  <si>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</si>
  <si>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</si>
  <si>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</si>
  <si>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</si>
  <si>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</si>
  <si>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</si>
  <si>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</si>
  <si>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</si>
  <si>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</si>
  <si>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</si>
  <si>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</si>
  <si>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</si>
  <si>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</si>
  <si>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</si>
  <si>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</si>
  <si>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</si>
  <si>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</si>
  <si>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</si>
  <si>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</si>
  <si>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</si>
  <si>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</si>
  <si>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</si>
  <si>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</si>
  <si>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</si>
  <si>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</si>
  <si>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</si>
  <si>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</si>
  <si>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</si>
  <si>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</si>
  <si>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</si>
  <si>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</si>
  <si>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</si>
  <si>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</si>
  <si>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</si>
  <si>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</si>
  <si>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</si>
  <si>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</si>
  <si>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</si>
  <si>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</si>
  <si>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</si>
  <si>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</si>
  <si>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</si>
  <si>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</si>
  <si>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</si>
  <si>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</si>
  <si>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</si>
  <si>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</si>
  <si>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</si>
  <si>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</si>
  <si>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</si>
  <si>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</si>
  <si>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</si>
  <si>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</si>
  <si>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</si>
  <si>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</si>
  <si>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</si>
  <si>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</si>
  <si>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</si>
  <si>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</si>
  <si>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</si>
  <si>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</si>
  <si>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</si>
  <si>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</si>
  <si>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</si>
  <si>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</si>
  <si>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</si>
  <si>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</si>
  <si>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</si>
  <si>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</si>
  <si>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</si>
  <si>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</si>
  <si>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</si>
  <si>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</si>
  <si>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</si>
  <si>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</si>
  <si>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</si>
  <si>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</si>
  <si>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</si>
  <si>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</si>
  <si>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</si>
  <si>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</si>
  <si>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</si>
  <si>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</si>
  <si>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</si>
  <si>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</si>
  <si>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</si>
  <si>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</si>
  <si>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</si>
  <si>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</si>
  <si>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</si>
  <si>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</si>
  <si>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</si>
  <si>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</si>
  <si>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</si>
  <si>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</si>
  <si>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</si>
  <si>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</si>
  <si>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</si>
  <si>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</si>
  <si>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</si>
  <si>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</si>
  <si>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</si>
  <si>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</si>
  <si>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</si>
  <si>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</si>
  <si>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</si>
  <si>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</si>
  <si>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</si>
  <si>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</si>
  <si>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</si>
  <si>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</si>
  <si>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</si>
  <si>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</si>
  <si>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</si>
  <si>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</si>
  <si>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</si>
  <si>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</si>
  <si>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</si>
  <si>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</si>
  <si>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</si>
  <si>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</si>
  <si>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</si>
  <si>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</si>
  <si>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</si>
  <si>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</si>
  <si>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</si>
  <si>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</si>
  <si>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</si>
  <si>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</si>
  <si>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</si>
  <si>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</si>
  <si>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</si>
  <si>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</si>
  <si>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</si>
  <si>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</si>
  <si>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</si>
  <si>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</si>
  <si>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</si>
  <si>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</si>
  <si>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</si>
  <si>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</si>
  <si>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</si>
  <si>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</si>
  <si>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</si>
  <si>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</si>
  <si>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</si>
  <si>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</si>
  <si>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</si>
  <si>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</si>
  <si>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</si>
  <si>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</si>
  <si>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</si>
  <si>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</si>
  <si>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</si>
  <si>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</si>
  <si>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</si>
  <si>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</si>
  <si>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</si>
  <si>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</si>
  <si>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</si>
  <si>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</si>
  <si>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</si>
  <si>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</si>
  <si>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</si>
  <si>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</si>
  <si>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</si>
  <si>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</si>
  <si>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</si>
  <si>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</si>
  <si>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</si>
  <si>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</si>
  <si>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</si>
  <si>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</si>
  <si>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</si>
  <si>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</si>
  <si>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</si>
  <si>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</si>
  <si>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</si>
  <si>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</si>
  <si>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</si>
  <si>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</si>
  <si>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</si>
  <si>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</si>
  <si>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</si>
  <si>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</si>
  <si>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</si>
  <si>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</si>
  <si>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</si>
  <si>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</si>
  <si>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</si>
  <si>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</si>
  <si>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</si>
  <si>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</si>
  <si>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</si>
  <si>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</si>
  <si>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</si>
  <si>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</si>
  <si>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</si>
  <si>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</si>
  <si>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</si>
  <si>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</si>
  <si>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</si>
  <si>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</si>
  <si>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</si>
  <si>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</si>
  <si>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</si>
  <si>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</si>
  <si>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</si>
  <si>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</si>
  <si>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</si>
  <si>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</si>
  <si>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</si>
  <si>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</si>
  <si>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</si>
  <si>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</si>
  <si>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</si>
  <si>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</si>
  <si>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</si>
  <si>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</si>
  <si>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</si>
  <si>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</si>
  <si>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</si>
  <si>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</si>
  <si>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</si>
  <si>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</si>
  <si>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</si>
  <si>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</si>
  <si>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</si>
  <si>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</si>
  <si>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</si>
  <si>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</si>
  <si>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</si>
  <si>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</si>
  <si>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</si>
  <si>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</si>
  <si>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</si>
  <si>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</si>
  <si>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</si>
  <si>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</si>
  <si>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</si>
  <si>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</si>
  <si>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</si>
  <si>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</si>
  <si>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</si>
  <si>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</si>
  <si>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</si>
  <si>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</si>
  <si>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</si>
  <si>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</si>
  <si>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</si>
  <si>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</si>
  <si>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</si>
  <si>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</si>
  <si>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</si>
  <si>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</si>
  <si>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</si>
  <si>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</si>
  <si>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</si>
  <si>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</si>
  <si>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</si>
  <si>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</si>
  <si>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</si>
  <si>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</si>
  <si>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</si>
  <si>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</si>
  <si>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</si>
  <si>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</si>
  <si>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</si>
  <si>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</si>
  <si>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</si>
  <si>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</si>
  <si>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</si>
  <si>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</si>
  <si>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</si>
  <si>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</si>
  <si>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</si>
  <si>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</si>
  <si>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</si>
  <si>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</si>
  <si>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</si>
  <si>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</si>
  <si>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</si>
  <si>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</si>
  <si>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</si>
  <si>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</si>
  <si>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</si>
  <si>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</si>
  <si>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</si>
  <si>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</si>
  <si>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</si>
  <si>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</si>
  <si>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</si>
  <si>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</si>
  <si>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</si>
  <si>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</si>
  <si>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</si>
  <si>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</si>
  <si>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</si>
  <si>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</si>
  <si>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</si>
  <si>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</si>
  <si>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</si>
  <si>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</si>
  <si>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</si>
  <si>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</si>
  <si>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</si>
  <si>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</si>
  <si>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</si>
  <si>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</si>
  <si>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</si>
  <si>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</si>
  <si>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</si>
  <si>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</si>
  <si>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</si>
  <si>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</si>
  <si>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</si>
  <si>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</si>
  <si>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</si>
  <si>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</si>
  <si>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</si>
  <si>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</si>
  <si>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</si>
  <si>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</si>
  <si>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</si>
  <si>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</si>
  <si>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</si>
  <si>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</si>
  <si>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</si>
  <si>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</si>
  <si>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</si>
  <si>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</si>
  <si>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</si>
  <si>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</si>
  <si>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</si>
  <si>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</si>
  <si>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</si>
  <si>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</si>
  <si>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</si>
  <si>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</si>
  <si>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</si>
  <si>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</si>
  <si>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</si>
  <si>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</si>
  <si>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</si>
  <si>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</si>
  <si>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</si>
  <si>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</si>
  <si>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</si>
  <si>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</si>
  <si>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</si>
  <si>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</si>
  <si>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</si>
  <si>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</si>
  <si>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</si>
  <si>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</si>
  <si>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</si>
  <si>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</si>
  <si>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</si>
  <si>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</si>
  <si>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</si>
  <si>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</si>
  <si>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</si>
  <si>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</si>
  <si>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</si>
  <si>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</si>
  <si>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</si>
  <si>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</si>
  <si>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</si>
  <si>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</si>
  <si>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</si>
  <si>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</si>
  <si>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</si>
  <si>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</si>
  <si>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</si>
  <si>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</si>
  <si>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</si>
  <si>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</si>
  <si>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</si>
  <si>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</si>
  <si>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</si>
  <si>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</si>
  <si>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</si>
  <si>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</si>
  <si>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</si>
  <si>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</si>
  <si>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</si>
  <si>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</si>
  <si>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</si>
  <si>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</si>
  <si>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</si>
  <si>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</si>
  <si>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</si>
  <si>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</si>
  <si>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</si>
  <si>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</si>
  <si>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</si>
  <si>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</si>
  <si>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</si>
  <si>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</si>
  <si>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</si>
  <si>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</si>
  <si>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</si>
  <si>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</si>
  <si>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</si>
  <si>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</si>
  <si>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</si>
  <si>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</si>
  <si>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</si>
  <si>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</si>
  <si>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</si>
  <si>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</si>
  <si>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</si>
  <si>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</si>
  <si>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</si>
  <si>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</si>
  <si>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</si>
  <si>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</si>
  <si>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</si>
  <si>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</si>
  <si>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</si>
  <si>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</si>
  <si>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</si>
  <si>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</si>
  <si>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</si>
  <si>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</si>
  <si>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</si>
  <si>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</si>
  <si>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</si>
  <si>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</si>
  <si>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</si>
  <si>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</si>
  <si>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</si>
  <si>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</si>
  <si>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</si>
  <si>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</si>
  <si>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</si>
  <si>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</si>
  <si>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</si>
  <si>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</si>
  <si>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</si>
  <si>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</si>
  <si>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</si>
  <si>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</si>
  <si>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</si>
  <si>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</si>
  <si>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</si>
  <si>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</si>
  <si>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</si>
  <si>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</si>
  <si>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</si>
  <si>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</si>
  <si>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</si>
  <si>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</si>
  <si>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</si>
  <si>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</si>
  <si>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</si>
  <si>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</si>
  <si>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</si>
  <si>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</si>
  <si>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</si>
  <si>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</si>
  <si>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</si>
  <si>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</si>
  <si>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</si>
  <si>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</si>
  <si>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</si>
  <si>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</si>
  <si>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</si>
  <si>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</si>
  <si>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</si>
  <si>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</si>
  <si>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</si>
  <si>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</si>
  <si>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</si>
  <si>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</si>
  <si>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</si>
  <si>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</si>
  <si>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</si>
  <si>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</si>
  <si>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</si>
  <si>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</si>
  <si>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</si>
  <si>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</si>
  <si>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</si>
  <si>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</si>
  <si>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</si>
  <si>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</si>
  <si>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</si>
  <si>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</si>
  <si>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</si>
  <si>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</si>
  <si>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</si>
  <si>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</si>
  <si>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</si>
  <si>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</si>
  <si>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</si>
  <si>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</si>
  <si>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</si>
  <si>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</si>
  <si>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</si>
  <si>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</si>
  <si>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</si>
  <si>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</si>
  <si>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</si>
  <si>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</si>
  <si>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</si>
  <si>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</si>
  <si>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</si>
  <si>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</si>
  <si>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</si>
  <si>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</si>
  <si>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</si>
  <si>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</si>
  <si>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</si>
  <si>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</si>
  <si>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</si>
  <si>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</si>
  <si>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</si>
  <si>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</si>
  <si>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</si>
  <si>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</si>
  <si>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</si>
  <si>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</si>
  <si>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</si>
  <si>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</si>
  <si>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</si>
  <si>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</si>
  <si>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</si>
  <si>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</si>
  <si>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</si>
  <si>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</si>
  <si>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</si>
  <si>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</si>
  <si>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</si>
  <si>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</si>
  <si>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</si>
  <si>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</si>
  <si>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</si>
  <si>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</si>
  <si>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</si>
  <si>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</si>
  <si>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</si>
  <si>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</si>
  <si>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</si>
  <si>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</si>
  <si>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</si>
  <si>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</si>
  <si>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</si>
  <si>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</si>
  <si>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</si>
  <si>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</si>
  <si>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</si>
  <si>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</si>
  <si>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</si>
  <si>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</si>
  <si>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</si>
  <si>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</si>
  <si>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</si>
  <si>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</si>
  <si>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</si>
  <si>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</si>
  <si>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</si>
  <si>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</si>
  <si>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</si>
  <si>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</si>
  <si>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</si>
  <si>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</si>
  <si>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</si>
  <si>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</si>
  <si>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</si>
  <si>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</si>
  <si>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</si>
  <si>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</si>
  <si>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</si>
  <si>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</si>
  <si>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</si>
  <si>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</si>
  <si>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</si>
  <si>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</si>
  <si>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</si>
  <si>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</si>
  <si>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</si>
  <si>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</si>
  <si>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</si>
  <si>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</si>
  <si>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</si>
  <si>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</si>
  <si>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</si>
  <si>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</si>
  <si>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</si>
  <si>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</si>
  <si>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</si>
  <si>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</si>
  <si>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</si>
  <si>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</si>
  <si>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</si>
  <si>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</si>
  <si>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</si>
  <si>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</si>
  <si>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</si>
  <si>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</si>
  <si>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</si>
  <si>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</si>
  <si>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</si>
  <si>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</si>
  <si>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</si>
  <si>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</si>
  <si>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</si>
  <si>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</si>
  <si>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</si>
  <si>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</si>
  <si>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</si>
  <si>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</si>
  <si>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</si>
  <si>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</si>
  <si>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</si>
  <si>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</si>
  <si>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</si>
  <si>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</si>
  <si>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</si>
  <si>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</si>
  <si>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</si>
  <si>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</si>
  <si>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</si>
  <si>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</si>
  <si>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</si>
  <si>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</si>
  <si>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</si>
  <si>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</si>
  <si>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</si>
  <si>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</si>
  <si>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</si>
  <si>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</si>
  <si>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</si>
  <si>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</si>
  <si>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</si>
  <si>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</si>
  <si>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</si>
  <si>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</si>
  <si>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</si>
  <si>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</si>
  <si>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</si>
  <si>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</si>
  <si>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</si>
  <si>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</si>
  <si>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</si>
  <si>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</si>
  <si>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</si>
  <si>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</si>
  <si>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</si>
  <si>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</si>
  <si>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</si>
  <si>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</si>
  <si>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</si>
  <si>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</si>
  <si>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</si>
  <si>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</si>
  <si>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</si>
  <si>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</si>
  <si>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</si>
  <si>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</si>
  <si>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</si>
  <si>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</si>
  <si>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</si>
  <si>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</si>
  <si>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</si>
  <si>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</si>
  <si>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</si>
  <si>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</si>
  <si>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</si>
  <si>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</si>
  <si>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</si>
  <si>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</si>
  <si>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</si>
  <si>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</si>
  <si>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</si>
  <si>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</si>
  <si>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</si>
  <si>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</si>
  <si>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</si>
  <si>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</si>
  <si>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</si>
  <si>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</si>
  <si>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</si>
  <si>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</si>
  <si>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</si>
  <si>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</si>
  <si>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</si>
  <si>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</si>
  <si>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</si>
  <si>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</si>
  <si>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</si>
  <si>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</si>
  <si>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</si>
  <si>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</si>
  <si>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</si>
  <si>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</si>
  <si>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</si>
  <si>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</si>
  <si>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</si>
  <si>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</si>
  <si>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</si>
  <si>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</si>
  <si>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</si>
  <si>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</si>
  <si>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</si>
  <si>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</si>
  <si>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</si>
  <si>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</si>
  <si>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</si>
  <si>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</si>
  <si>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</si>
  <si>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</si>
  <si>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</si>
  <si>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</si>
  <si>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</si>
  <si>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</si>
  <si>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</si>
  <si>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</si>
  <si>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</si>
  <si>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</si>
  <si>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</si>
  <si>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</si>
  <si>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</si>
  <si>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</si>
  <si>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</si>
  <si>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</si>
  <si>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</si>
  <si>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</si>
  <si>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</si>
  <si>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</si>
  <si>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</si>
  <si>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</si>
  <si>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</si>
  <si>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</si>
  <si>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</si>
  <si>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</si>
  <si>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</si>
  <si>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</si>
  <si>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</si>
  <si>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</si>
  <si>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</si>
  <si>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</si>
  <si>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</si>
  <si>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</si>
  <si>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</si>
  <si>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</si>
  <si>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</si>
  <si>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</si>
  <si>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</si>
  <si>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</si>
  <si>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</si>
  <si>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</si>
  <si>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</si>
  <si>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</si>
  <si>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</si>
  <si>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</si>
  <si>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</si>
  <si>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</si>
  <si>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</si>
  <si>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</si>
  <si>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</si>
  <si>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</si>
  <si>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</si>
  <si>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</si>
  <si>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</si>
  <si>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</si>
  <si>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</si>
  <si>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</si>
  <si>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</si>
  <si>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</si>
  <si>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</si>
  <si>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</si>
  <si>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</si>
  <si>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</si>
  <si>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</si>
  <si>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</si>
  <si>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</si>
  <si>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</si>
  <si>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</si>
  <si>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</si>
  <si>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</si>
  <si>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</si>
  <si>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</si>
  <si>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</si>
  <si>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</si>
  <si>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</si>
  <si>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</si>
  <si>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</si>
  <si>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</si>
  <si>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</si>
  <si>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</si>
  <si>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</si>
  <si>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</si>
  <si>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</si>
  <si>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</si>
  <si>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</si>
  <si>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</si>
  <si>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</si>
  <si>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</si>
  <si>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</si>
  <si>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</si>
  <si>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</si>
  <si>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</si>
  <si>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</si>
  <si>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</si>
  <si>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</si>
  <si>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</si>
  <si>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</si>
  <si>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</si>
  <si>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</si>
  <si>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</si>
  <si>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</si>
  <si>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</si>
  <si>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</si>
  <si>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</si>
  <si>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</si>
  <si>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</si>
  <si>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</si>
  <si>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</si>
  <si>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</si>
  <si>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</si>
  <si>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</si>
  <si>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</si>
  <si>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</si>
  <si>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</si>
  <si>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</si>
  <si>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</si>
  <si>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</si>
  <si>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</si>
  <si>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</si>
  <si>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</si>
  <si>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</si>
  <si>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</si>
  <si>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</si>
  <si>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</si>
  <si>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</si>
  <si>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</si>
  <si>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</si>
  <si>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</si>
  <si>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</si>
  <si>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</si>
  <si>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</si>
  <si>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</si>
  <si>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</si>
  <si>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</si>
  <si>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</si>
  <si>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</si>
  <si>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</si>
  <si>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</si>
  <si>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</si>
  <si>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</si>
  <si>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</si>
  <si>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</si>
  <si>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</si>
  <si>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</si>
  <si>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</si>
  <si>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</si>
  <si>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</si>
  <si>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</si>
  <si>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</si>
  <si>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</si>
  <si>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</si>
  <si>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</si>
  <si>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</si>
  <si>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</si>
  <si>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</si>
  <si>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</si>
  <si>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</si>
  <si>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</si>
  <si>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</si>
  <si>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</si>
  <si>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</si>
  <si>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</si>
  <si>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</si>
  <si>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</si>
  <si>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</si>
  <si>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</si>
  <si>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</si>
  <si>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</si>
  <si>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</si>
  <si>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</si>
  <si>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</si>
  <si>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</si>
  <si>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</si>
  <si>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</si>
  <si>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</si>
  <si>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</si>
  <si>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</si>
  <si>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</si>
  <si>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</si>
  <si>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</si>
  <si>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</si>
  <si>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</si>
  <si>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</si>
  <si>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</si>
  <si>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</si>
  <si>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</si>
  <si>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</si>
  <si>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</si>
  <si>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</si>
  <si>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</si>
  <si>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</si>
  <si>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</si>
  <si>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</si>
  <si>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</si>
  <si>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</si>
  <si>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</si>
  <si>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</si>
  <si>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</si>
  <si>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</si>
  <si>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</si>
  <si>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</si>
  <si>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</si>
  <si>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</si>
  <si>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</si>
  <si>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</si>
  <si>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</si>
  <si>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</si>
  <si>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</si>
  <si>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</si>
  <si>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</si>
  <si>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</si>
  <si>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</si>
  <si>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</si>
  <si>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</si>
  <si>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</si>
  <si>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</si>
  <si>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</si>
  <si>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</si>
  <si>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</si>
  <si>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</si>
  <si>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</si>
  <si>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</si>
  <si>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</si>
  <si>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</si>
  <si>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</si>
  <si>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</si>
  <si>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</si>
  <si>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</si>
  <si>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</si>
  <si>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</si>
  <si>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</si>
  <si>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</si>
  <si>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</si>
  <si>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</si>
  <si>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</si>
  <si>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</si>
  <si>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</si>
  <si>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</si>
  <si>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</si>
  <si>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</si>
  <si>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</si>
  <si>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</si>
  <si>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</si>
  <si>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</si>
  <si>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</si>
  <si>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</si>
  <si>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</si>
  <si>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</si>
  <si>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</si>
  <si>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</si>
  <si>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</si>
  <si>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</si>
  <si>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</si>
  <si>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</si>
  <si>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</si>
  <si>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</si>
  <si>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</si>
  <si>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</si>
  <si>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</si>
  <si>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</si>
  <si>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</si>
  <si>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</si>
  <si>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</si>
  <si>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</si>
  <si>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</si>
  <si>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</si>
  <si>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</si>
  <si>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</si>
  <si>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</si>
  <si>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</si>
  <si>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</si>
  <si>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</si>
  <si>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</si>
  <si>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</si>
  <si>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</si>
  <si>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</si>
  <si>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</si>
  <si>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</si>
  <si>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</si>
  <si>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</si>
  <si>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</si>
  <si>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</si>
  <si>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</si>
  <si>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</si>
  <si>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</si>
  <si>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</si>
  <si>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</si>
  <si>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</si>
  <si>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</si>
  <si>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</si>
  <si>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</si>
  <si>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</si>
  <si>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</si>
  <si>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</si>
  <si>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</si>
  <si>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</si>
  <si>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</si>
  <si>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</si>
  <si>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</si>
  <si>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</si>
  <si>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</si>
  <si>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</si>
  <si>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</si>
  <si>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</si>
  <si>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</si>
  <si>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</si>
  <si>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</si>
  <si>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</si>
  <si>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</si>
  <si>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</si>
  <si>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</si>
  <si>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</si>
  <si>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</si>
  <si>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</si>
  <si>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</si>
  <si>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</si>
  <si>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</si>
  <si>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</si>
  <si>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</si>
  <si>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</si>
  <si>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</si>
  <si>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</si>
  <si>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</si>
  <si>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</si>
  <si>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</si>
  <si>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</si>
  <si>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</si>
  <si>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</si>
  <si>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</si>
  <si>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</si>
  <si>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</si>
  <si>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</si>
  <si>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</si>
  <si>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</si>
  <si>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</si>
  <si>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</si>
  <si>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</si>
  <si>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</si>
  <si>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</si>
  <si>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</si>
  <si>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</si>
  <si>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</si>
  <si>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</si>
  <si>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</si>
  <si>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</si>
  <si>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</si>
  <si>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</si>
  <si>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</si>
  <si>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</si>
  <si>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</si>
  <si>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</si>
  <si>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</si>
  <si>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</si>
  <si>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</si>
  <si>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</si>
  <si>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</si>
  <si>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</si>
  <si>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</si>
  <si>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</si>
  <si>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</si>
  <si>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</si>
  <si>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</si>
  <si>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</si>
  <si>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</si>
  <si>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</si>
  <si>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</si>
  <si>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</si>
  <si>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</si>
  <si>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</si>
  <si>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</si>
  <si>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</si>
  <si>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</si>
  <si>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</si>
  <si>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</si>
  <si>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</si>
  <si>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</si>
  <si>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</si>
  <si>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</si>
  <si>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</si>
  <si>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</si>
  <si>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</si>
  <si>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</si>
  <si>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</si>
  <si>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</si>
  <si>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</si>
  <si>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</si>
  <si>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</si>
  <si>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</si>
  <si>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</si>
  <si>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</si>
  <si>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</si>
  <si>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</si>
  <si>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</si>
  <si>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</si>
  <si>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</si>
  <si>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</si>
  <si>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</si>
  <si>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</si>
  <si>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</si>
  <si>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</si>
  <si>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</si>
  <si>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</si>
  <si>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</si>
  <si>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</si>
  <si>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</si>
  <si>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</si>
  <si>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</si>
  <si>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</si>
  <si>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</si>
  <si>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</si>
  <si>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</si>
  <si>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</si>
  <si>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</si>
  <si>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</si>
  <si>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</si>
  <si>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</si>
  <si>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</si>
  <si>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</si>
  <si>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</si>
  <si>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</si>
  <si>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</si>
  <si>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</si>
  <si>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</si>
  <si>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</si>
  <si>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</si>
  <si>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</si>
  <si>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</si>
  <si>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</si>
  <si>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</si>
  <si>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</si>
  <si>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</si>
  <si>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</si>
  <si>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</si>
  <si>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</si>
  <si>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</si>
  <si>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</si>
  <si>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</si>
  <si>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</si>
  <si>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</si>
  <si>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</si>
  <si>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</si>
  <si>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</si>
  <si>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</si>
  <si>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</si>
  <si>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</si>
  <si>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</si>
  <si>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</si>
  <si>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</si>
  <si>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</si>
  <si>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</si>
  <si>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</si>
  <si>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</si>
  <si>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</si>
  <si>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</si>
  <si>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</si>
  <si>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</si>
  <si>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</si>
  <si>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</si>
  <si>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</si>
  <si>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</si>
  <si>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</si>
  <si>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</si>
  <si>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</si>
  <si>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</si>
  <si>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</si>
  <si>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</si>
  <si>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</si>
  <si>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</si>
  <si>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</si>
  <si>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</si>
  <si>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</si>
  <si>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</si>
  <si>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</si>
  <si>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</si>
  <si>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</si>
  <si>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</si>
  <si>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</si>
  <si>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</si>
  <si>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</si>
  <si>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</si>
  <si>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</si>
  <si>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</si>
  <si>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</si>
  <si>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</si>
  <si>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</si>
  <si>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</si>
  <si>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</si>
  <si>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</si>
  <si>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</si>
  <si>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</si>
  <si>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</si>
  <si>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</si>
  <si>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</si>
  <si>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</si>
  <si>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</si>
  <si>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</si>
  <si>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</si>
  <si>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</si>
  <si>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</si>
  <si>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</si>
  <si>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</si>
  <si>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</si>
  <si>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</si>
  <si>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</si>
  <si>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</si>
  <si>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</si>
  <si>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</si>
  <si>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</si>
  <si>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</si>
  <si>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</si>
  <si>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</si>
  <si>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</si>
  <si>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</si>
  <si>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</si>
  <si>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</si>
  <si>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</si>
  <si>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</si>
  <si>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</si>
  <si>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</si>
  <si>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</si>
  <si>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</si>
  <si>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</si>
  <si>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</si>
  <si>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</si>
  <si>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</si>
  <si>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</si>
  <si>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</si>
  <si>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</si>
  <si>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</si>
  <si>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</si>
  <si>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</si>
  <si>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</si>
  <si>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</si>
  <si>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</si>
  <si>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</si>
  <si>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</si>
  <si>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</si>
  <si>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</si>
  <si>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</si>
  <si>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</si>
  <si>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</si>
  <si>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</si>
  <si>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</si>
  <si>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</si>
  <si>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</si>
  <si>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</si>
  <si>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</si>
  <si>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</si>
  <si>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</si>
  <si>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</si>
  <si>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</si>
  <si>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</si>
  <si>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</si>
  <si>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</si>
  <si>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</si>
  <si>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</si>
  <si>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</si>
  <si>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</si>
  <si>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</si>
  <si>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</si>
  <si>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</si>
  <si>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</si>
  <si>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</si>
  <si>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</si>
  <si>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</si>
  <si>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</si>
  <si>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</si>
  <si>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</si>
  <si>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</si>
  <si>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</si>
  <si>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</si>
  <si>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</si>
  <si>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</si>
  <si>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</si>
  <si>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</si>
  <si>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</si>
  <si>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</si>
  <si>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</si>
  <si>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</si>
  <si>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</si>
  <si>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</si>
  <si>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</si>
  <si>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</si>
  <si>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</si>
  <si>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</si>
  <si>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</si>
  <si>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</si>
  <si>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</si>
  <si>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</si>
  <si>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</si>
  <si>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</si>
  <si>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</si>
  <si>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</si>
  <si>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</si>
  <si>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</si>
  <si>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</si>
  <si>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</si>
  <si>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</si>
  <si>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</si>
  <si>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</si>
  <si>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</si>
  <si>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</si>
  <si>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</si>
  <si>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</si>
  <si>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</si>
  <si>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</si>
  <si>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</si>
  <si>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</si>
  <si>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</si>
  <si>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</si>
  <si>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</si>
  <si>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</si>
  <si>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</si>
  <si>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</si>
  <si>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</si>
  <si>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</si>
  <si>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</si>
  <si>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</si>
  <si>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</si>
  <si>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</si>
  <si>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</si>
  <si>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</si>
  <si>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</si>
  <si>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</si>
  <si>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</si>
  <si>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</si>
  <si>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</si>
  <si>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</si>
  <si>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</si>
  <si>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</si>
  <si>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</si>
  <si>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</si>
  <si>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</si>
  <si>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</si>
  <si>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</si>
  <si>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</si>
  <si>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</si>
  <si>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</si>
  <si>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</si>
  <si>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</si>
  <si>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</si>
  <si>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</si>
  <si>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</si>
  <si>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</si>
  <si>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</si>
  <si>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</si>
  <si>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</si>
  <si>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</si>
  <si>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</si>
  <si>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</si>
  <si>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</si>
  <si>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</si>
  <si>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</si>
  <si>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</si>
  <si>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</si>
  <si>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</si>
  <si>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</si>
  <si>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</si>
  <si>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</si>
  <si>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</si>
  <si>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</si>
  <si>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</si>
  <si>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</si>
  <si>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</si>
  <si>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</si>
  <si>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</si>
  <si>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</si>
  <si>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</si>
  <si>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</si>
  <si>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</si>
  <si>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</si>
  <si>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</si>
  <si>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</si>
  <si>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</si>
  <si>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</si>
  <si>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</si>
  <si>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</si>
  <si>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</si>
  <si>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</si>
  <si>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</si>
  <si>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</si>
  <si>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</si>
  <si>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</si>
  <si>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</si>
  <si>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</si>
  <si>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</si>
  <si>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</si>
  <si>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</si>
  <si>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</si>
  <si>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</si>
  <si>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</si>
  <si>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</si>
  <si>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</si>
  <si>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</si>
  <si>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</si>
  <si>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</si>
  <si>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</si>
  <si>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</si>
  <si>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</si>
  <si>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</si>
  <si>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</si>
  <si>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</si>
  <si>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</si>
  <si>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</si>
  <si>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</si>
  <si>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</si>
  <si>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</si>
  <si>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</si>
  <si>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</si>
  <si>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</si>
  <si>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</si>
  <si>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</si>
  <si>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</si>
  <si>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</si>
  <si>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</si>
  <si>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</si>
  <si>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</si>
  <si>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</si>
  <si>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</si>
  <si>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</si>
  <si>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</si>
  <si>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</si>
  <si>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</si>
  <si>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</si>
  <si>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</si>
  <si>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</si>
  <si>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</si>
  <si>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</si>
  <si>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</si>
  <si>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</si>
  <si>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</si>
  <si>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</si>
  <si>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</si>
  <si>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</si>
  <si>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</si>
  <si>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</si>
  <si>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</si>
  <si>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</si>
  <si>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</si>
  <si>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</si>
  <si>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</si>
  <si>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</si>
  <si>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</si>
  <si>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</si>
  <si>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</si>
  <si>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</si>
  <si>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</si>
  <si>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</si>
  <si>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</si>
  <si>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</si>
  <si>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</si>
  <si>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</si>
  <si>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</si>
  <si>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</si>
  <si>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</si>
  <si>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</si>
  <si>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</si>
  <si>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</si>
  <si>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</si>
  <si>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</si>
  <si>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</si>
  <si>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</si>
  <si>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</si>
  <si>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</si>
  <si>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</si>
  <si>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</si>
  <si>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</si>
  <si>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</si>
  <si>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</si>
  <si>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</si>
  <si>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</si>
  <si>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</si>
  <si>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</si>
  <si>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</si>
  <si>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</si>
  <si>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</si>
  <si>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</si>
  <si>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</si>
  <si>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</si>
  <si>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</si>
  <si>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</si>
  <si>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</si>
  <si>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</si>
  <si>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</si>
  <si>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</si>
  <si>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</si>
  <si>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</si>
  <si>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</si>
  <si>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</si>
  <si>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</si>
  <si>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</si>
  <si>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</si>
  <si>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</si>
  <si>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</si>
  <si>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</si>
  <si>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</si>
  <si>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</si>
  <si>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</si>
  <si>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</si>
  <si>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</si>
  <si>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</si>
  <si>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</si>
  <si>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</si>
  <si>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</si>
  <si>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</si>
  <si>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</si>
  <si>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</si>
  <si>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</si>
  <si>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</si>
  <si>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</si>
  <si>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</si>
  <si>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</si>
  <si>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</si>
  <si>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</si>
  <si>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</si>
  <si>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</si>
  <si>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</si>
  <si>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</si>
  <si>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</si>
  <si>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</si>
  <si>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</si>
  <si>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</si>
  <si>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</si>
  <si>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</si>
  <si>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</si>
  <si>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</si>
  <si>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</si>
  <si>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</si>
  <si>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</si>
  <si>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</si>
  <si>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</si>
  <si>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</si>
  <si>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</si>
  <si>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</si>
  <si>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</si>
  <si>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</si>
  <si>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</si>
  <si>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</si>
  <si>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</si>
  <si>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</si>
  <si>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</si>
  <si>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</si>
  <si>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</si>
  <si>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</si>
  <si>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</si>
  <si>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</si>
  <si>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</si>
  <si>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</si>
  <si>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</si>
  <si>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</si>
  <si>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</si>
  <si>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</si>
  <si>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</si>
  <si>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</si>
  <si>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</si>
  <si>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</si>
  <si>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</si>
  <si>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</si>
  <si>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</si>
  <si>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</si>
  <si>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</si>
  <si>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</si>
  <si>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</si>
  <si>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</si>
  <si>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</si>
  <si>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</si>
  <si>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</si>
  <si>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</si>
  <si>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</si>
  <si>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</si>
  <si>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</si>
  <si>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</si>
  <si>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</si>
  <si>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</si>
  <si>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</si>
  <si>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</si>
  <si>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</si>
  <si>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</si>
  <si>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</si>
  <si>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</si>
  <si>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</si>
  <si>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</si>
  <si>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</si>
  <si>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</si>
  <si>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</si>
  <si>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</si>
  <si>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</si>
  <si>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</si>
  <si>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</si>
  <si>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</si>
  <si>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</si>
  <si>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</si>
  <si>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</si>
  <si>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</si>
  <si>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</si>
  <si>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</si>
  <si>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</si>
  <si>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</si>
  <si>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</si>
  <si>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</si>
  <si>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</si>
  <si>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</si>
  <si>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</si>
  <si>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</si>
  <si>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</si>
  <si>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</si>
  <si>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</si>
  <si>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</si>
  <si>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</si>
  <si>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</si>
  <si>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</si>
  <si>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</si>
  <si>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</si>
  <si>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</si>
  <si>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</si>
  <si>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</si>
  <si>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</si>
  <si>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</si>
  <si>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</si>
  <si>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</si>
  <si>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</si>
  <si>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</si>
  <si>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</si>
  <si>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</si>
  <si>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</si>
  <si>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</si>
  <si>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</si>
  <si>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</si>
  <si>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</si>
  <si>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</si>
  <si>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</si>
  <si>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</si>
  <si>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</si>
  <si>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</si>
  <si>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</si>
  <si>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</si>
  <si>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</si>
  <si>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</si>
  <si>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</si>
  <si>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</si>
  <si>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</si>
  <si>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</si>
  <si>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</si>
  <si>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</si>
  <si>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</si>
  <si>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</si>
  <si>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</si>
  <si>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</si>
  <si>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</si>
  <si>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</si>
  <si>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</si>
  <si>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</si>
  <si>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</si>
  <si>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</si>
  <si>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</si>
  <si>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</si>
  <si>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</si>
  <si>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</si>
  <si>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</si>
  <si>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</si>
  <si>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</si>
  <si>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</si>
  <si>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</si>
  <si>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</si>
  <si>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</si>
  <si>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</si>
  <si>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</si>
  <si>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</si>
  <si>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</si>
  <si>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</si>
  <si>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</si>
  <si>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</si>
  <si>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</si>
  <si>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</si>
  <si>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</si>
  <si>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</si>
  <si>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</si>
  <si>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</si>
  <si>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</si>
  <si>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</si>
  <si>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</si>
  <si>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</si>
  <si>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</si>
  <si>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</si>
  <si>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</si>
  <si>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</si>
  <si>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</si>
  <si>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</si>
  <si>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</si>
  <si>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</si>
  <si>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</si>
  <si>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</si>
  <si>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</si>
  <si>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</si>
  <si>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</si>
  <si>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</si>
  <si>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</si>
  <si>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</si>
  <si>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</si>
  <si>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</si>
  <si>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</si>
  <si>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</si>
  <si>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</si>
  <si>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</si>
  <si>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</si>
  <si>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</si>
  <si>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</si>
  <si>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</si>
  <si>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</si>
  <si>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</si>
  <si>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</si>
  <si>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</si>
  <si>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</si>
  <si>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</si>
  <si>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</si>
  <si>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</si>
  <si>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</si>
  <si>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</si>
  <si>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</si>
  <si>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</si>
  <si>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</si>
  <si>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</si>
  <si>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</si>
  <si>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</si>
  <si>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</si>
  <si>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</si>
  <si>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</si>
  <si>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</si>
  <si>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</si>
  <si>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</si>
  <si>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</si>
  <si>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</si>
  <si>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</si>
  <si>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</si>
  <si>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</si>
  <si>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</si>
  <si>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</si>
  <si>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</si>
  <si>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</si>
  <si>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</si>
  <si>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</si>
  <si>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</si>
  <si>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</si>
  <si>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</si>
  <si>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</si>
  <si>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</si>
  <si>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</si>
  <si>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</si>
  <si>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</si>
  <si>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</si>
  <si>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</si>
  <si>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</si>
  <si>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</si>
  <si>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</si>
  <si>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</si>
  <si>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</si>
  <si>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</si>
  <si>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</si>
  <si>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</si>
  <si>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</si>
  <si>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</si>
  <si>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</si>
  <si>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</si>
  <si>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</si>
  <si>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</si>
  <si>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</si>
  <si>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</si>
  <si>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</si>
  <si>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</si>
  <si>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</si>
  <si>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</si>
  <si>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</si>
  <si>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</si>
  <si>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</si>
  <si>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</si>
  <si>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</si>
  <si>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</si>
  <si>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</si>
  <si>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</si>
  <si>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</si>
  <si>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</si>
  <si>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</si>
  <si>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</si>
  <si>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</si>
  <si>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</si>
  <si>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</si>
  <si>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</si>
  <si>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</si>
  <si>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</si>
  <si>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</si>
  <si>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</si>
  <si>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</si>
  <si>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</si>
  <si>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</si>
  <si>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</si>
  <si>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</si>
  <si>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</si>
  <si>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</si>
  <si>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</si>
  <si>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</si>
  <si>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</si>
  <si>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</si>
  <si>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</si>
  <si>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</si>
  <si>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</si>
  <si>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</si>
  <si>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</si>
  <si>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</si>
  <si>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</si>
  <si>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</si>
  <si>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</si>
  <si>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</si>
  <si>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</si>
  <si>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</si>
  <si>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</si>
  <si>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</si>
  <si>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</si>
  <si>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</si>
  <si>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</si>
  <si>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</si>
  <si>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</si>
  <si>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</si>
  <si>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</si>
  <si>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</si>
  <si>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</si>
  <si>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</si>
  <si>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</si>
  <si>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</si>
  <si>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</si>
  <si>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</si>
  <si>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</si>
  <si>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</si>
  <si>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</si>
  <si>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</si>
  <si>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</si>
  <si>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</si>
  <si>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</si>
  <si>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</si>
  <si>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</si>
  <si>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</si>
  <si>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</si>
  <si>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</si>
  <si>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</si>
  <si>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</si>
  <si>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</si>
  <si>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</si>
  <si>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</si>
  <si>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</si>
  <si>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</si>
  <si>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</si>
  <si>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</si>
  <si>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</si>
  <si>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</si>
  <si>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</si>
  <si>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</si>
  <si>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</si>
  <si>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</si>
  <si>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</si>
  <si>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</si>
  <si>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</si>
  <si>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</si>
  <si>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</si>
  <si>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</si>
  <si>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</si>
  <si>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</si>
  <si>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</si>
  <si>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</si>
  <si>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</si>
  <si>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</si>
  <si>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</si>
  <si>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</si>
  <si>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</si>
  <si>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</si>
  <si>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</si>
  <si>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</si>
  <si>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</si>
  <si>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</si>
  <si>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</si>
  <si>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</si>
  <si>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</si>
  <si>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</si>
  <si>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</si>
  <si>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</si>
  <si>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</si>
  <si>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</si>
  <si>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</si>
  <si>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</si>
  <si>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</si>
  <si>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</si>
  <si>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</si>
  <si>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</si>
  <si>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</si>
  <si>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</si>
  <si>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</si>
  <si>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</si>
  <si>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</si>
  <si>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</si>
  <si>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</si>
  <si>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</si>
  <si>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</si>
  <si>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</si>
  <si>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</si>
  <si>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</si>
  <si>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</si>
  <si>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</si>
  <si>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</si>
  <si>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</si>
  <si>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</si>
  <si>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</si>
  <si>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</si>
  <si>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</si>
  <si>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</si>
  <si>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</si>
  <si>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</si>
  <si>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</si>
  <si>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</si>
  <si>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</si>
  <si>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</si>
  <si>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</si>
  <si>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</si>
  <si>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</si>
  <si>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</si>
  <si>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</si>
  <si>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</si>
  <si>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</si>
  <si>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</si>
  <si>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</si>
  <si>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</si>
  <si>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</si>
  <si>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</si>
  <si>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</si>
  <si>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</si>
  <si>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</si>
  <si>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</si>
  <si>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</si>
  <si>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</si>
  <si>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</si>
  <si>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</si>
  <si>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</si>
  <si>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</si>
  <si>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</si>
  <si>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</si>
  <si>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</si>
  <si>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</si>
  <si>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</si>
  <si>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</si>
  <si>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</si>
  <si>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</si>
  <si>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</si>
  <si>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</si>
  <si>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</si>
  <si>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</si>
  <si>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</si>
  <si>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</si>
  <si>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</si>
  <si>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</si>
  <si>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</si>
  <si>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</si>
  <si>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</si>
  <si>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</si>
  <si>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</si>
  <si>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</si>
  <si>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</si>
  <si>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</si>
  <si>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</si>
  <si>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</si>
  <si>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</si>
  <si>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</si>
  <si>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</si>
  <si>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</si>
  <si>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</si>
  <si>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</si>
  <si>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</si>
  <si>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</si>
  <si>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</si>
  <si>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</si>
  <si>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</si>
  <si>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</si>
  <si>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</si>
  <si>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</si>
  <si>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</si>
  <si>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</si>
  <si>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</si>
  <si>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</si>
  <si>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</si>
  <si>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</si>
  <si>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</si>
  <si>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</si>
  <si>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</si>
  <si>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</si>
  <si>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</si>
  <si>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</si>
  <si>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</si>
  <si>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</si>
  <si>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</si>
  <si>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</si>
  <si>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</si>
  <si>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</si>
  <si>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</si>
  <si>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</si>
  <si>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</si>
  <si>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</si>
  <si>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</si>
  <si>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</si>
  <si>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</si>
  <si>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</si>
  <si>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</si>
  <si>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</si>
  <si>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</si>
  <si>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</si>
  <si>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</si>
  <si>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</si>
  <si>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</si>
  <si>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</si>
  <si>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</si>
  <si>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</si>
  <si>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</si>
  <si>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</si>
  <si>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</si>
  <si>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</si>
  <si>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</si>
  <si>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</si>
  <si>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</si>
  <si>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</si>
  <si>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</si>
  <si>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</si>
  <si>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</si>
  <si>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</si>
  <si>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</si>
  <si>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</si>
  <si>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</si>
  <si>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</si>
  <si>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</si>
  <si>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</si>
  <si>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</si>
  <si>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</si>
  <si>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</si>
  <si>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</si>
  <si>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</si>
  <si>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</si>
  <si>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</si>
  <si>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</si>
  <si>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</si>
  <si>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</si>
  <si>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</si>
  <si>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</si>
  <si>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</si>
  <si>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</si>
  <si>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</si>
  <si>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</si>
  <si>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</si>
  <si>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</si>
  <si>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</si>
  <si>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</si>
  <si>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</si>
  <si>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</si>
  <si>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</si>
  <si>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</si>
  <si>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</si>
  <si>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</si>
  <si>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</si>
  <si>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</si>
  <si>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</si>
  <si>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</si>
  <si>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</si>
  <si>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</si>
  <si>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</si>
  <si>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</si>
  <si>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</si>
  <si>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</si>
  <si>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</si>
  <si>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</si>
  <si>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</si>
  <si>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</si>
  <si>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</si>
  <si>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</si>
  <si>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</si>
  <si>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</si>
  <si>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</si>
  <si>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</si>
  <si>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</si>
  <si>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</si>
  <si>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</si>
  <si>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</si>
  <si>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</si>
  <si>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</si>
  <si>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</si>
  <si>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</si>
  <si>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</si>
  <si>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</si>
  <si>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</si>
  <si>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</si>
  <si>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</si>
  <si>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</si>
  <si>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</si>
  <si>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</si>
  <si>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</si>
  <si>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</si>
  <si>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</si>
  <si>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</si>
  <si>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</si>
  <si>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</si>
  <si>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</si>
  <si>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</si>
  <si>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</si>
  <si>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</si>
  <si>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</si>
  <si>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</si>
  <si>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</si>
  <si>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</si>
  <si>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</si>
  <si>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</si>
  <si>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</si>
  <si>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</si>
  <si>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</si>
  <si>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</si>
  <si>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</si>
  <si>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</si>
  <si>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</si>
  <si>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</si>
  <si>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</si>
  <si>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</si>
  <si>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</si>
  <si>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</si>
  <si>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</si>
  <si>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</si>
  <si>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</si>
  <si>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</si>
  <si>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</si>
  <si>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</si>
  <si>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</si>
  <si>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</si>
  <si>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</si>
  <si>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</si>
  <si>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</si>
  <si>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</si>
  <si>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</si>
  <si>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</si>
  <si>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</si>
  <si>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</si>
  <si>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</si>
  <si>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</si>
  <si>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</si>
  <si>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</si>
  <si>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</si>
  <si>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</si>
  <si>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</si>
  <si>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</si>
  <si>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</si>
  <si>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</si>
  <si>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</si>
  <si>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</si>
  <si>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</si>
  <si>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</si>
  <si>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</si>
  <si>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</si>
  <si>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</si>
  <si>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</si>
  <si>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</si>
  <si>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</si>
  <si>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</si>
  <si>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</si>
  <si>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</si>
  <si>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</si>
  <si>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</si>
  <si>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</si>
  <si>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</si>
  <si>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</si>
  <si>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</si>
  <si>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</si>
  <si>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</si>
  <si>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</si>
  <si>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</si>
  <si>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</si>
  <si>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</si>
  <si>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</si>
  <si>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</si>
  <si>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</si>
  <si>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</si>
  <si>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</si>
  <si>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</si>
  <si>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</si>
  <si>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</si>
  <si>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</si>
  <si>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</si>
  <si>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</si>
  <si>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</si>
  <si>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</si>
  <si>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</si>
  <si>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</si>
  <si>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</si>
  <si>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</si>
  <si>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</si>
  <si>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</si>
  <si>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</si>
  <si>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</si>
  <si>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</si>
  <si>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</si>
  <si>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</si>
  <si>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</si>
  <si>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</si>
  <si>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</si>
  <si>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</si>
  <si>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</si>
  <si>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</si>
  <si>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</si>
  <si>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</si>
  <si>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</si>
  <si>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</si>
  <si>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</si>
  <si>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</si>
  <si>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</si>
  <si>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</si>
  <si>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</si>
  <si>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</si>
  <si>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</si>
  <si>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</si>
  <si>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</si>
  <si>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</si>
  <si>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</si>
  <si>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</si>
  <si>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</si>
  <si>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</si>
  <si>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</si>
  <si>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</si>
  <si>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</si>
  <si>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</si>
  <si>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</si>
  <si>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</si>
  <si>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</si>
  <si>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</si>
  <si>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</si>
  <si>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</si>
  <si>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</si>
  <si>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</si>
  <si>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</si>
  <si>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</si>
  <si>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</si>
  <si>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</si>
  <si>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</si>
  <si>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</si>
  <si>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</si>
  <si>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</si>
  <si>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</si>
  <si>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</si>
  <si>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</si>
  <si>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</si>
  <si>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</si>
  <si>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</si>
  <si>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</si>
  <si>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</si>
  <si>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</si>
  <si>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</si>
  <si>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</si>
  <si>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</si>
  <si>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</si>
  <si>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</si>
  <si>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</si>
  <si>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</si>
  <si>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</si>
  <si>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</si>
  <si>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</si>
  <si>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</si>
  <si>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</si>
  <si>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</si>
  <si>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</si>
  <si>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</si>
  <si>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</si>
  <si>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</si>
  <si>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</si>
  <si>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</si>
  <si>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</si>
  <si>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</si>
  <si>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</si>
  <si>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</si>
  <si>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</si>
  <si>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</si>
  <si>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</si>
  <si>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</si>
  <si>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</si>
  <si>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</si>
  <si>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</si>
  <si>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</si>
  <si>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</si>
  <si>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</si>
  <si>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</si>
  <si>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</si>
  <si>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</si>
  <si>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</si>
  <si>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</si>
  <si>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</si>
  <si>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</si>
  <si>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</si>
  <si>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</si>
  <si>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</si>
  <si>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</si>
  <si>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</si>
  <si>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</si>
  <si>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</si>
  <si>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</si>
  <si>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</si>
  <si>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</si>
  <si>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</si>
  <si>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</si>
  <si>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</si>
  <si>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</si>
  <si>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</si>
  <si>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</si>
  <si>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</si>
  <si>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</si>
  <si>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</si>
  <si>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</si>
  <si>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</si>
  <si>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</si>
  <si>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</si>
  <si>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</si>
  <si>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</si>
  <si>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</si>
  <si>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</si>
  <si>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</si>
  <si>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</si>
  <si>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</si>
  <si>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</si>
  <si>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</si>
  <si>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</si>
  <si>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</si>
  <si>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</si>
  <si>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</si>
  <si>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</si>
  <si>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</si>
  <si>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</si>
  <si>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</si>
  <si>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</si>
  <si>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</si>
  <si>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</si>
  <si>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</si>
  <si>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</si>
  <si>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</si>
  <si>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</si>
  <si>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</si>
  <si>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</si>
  <si>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</si>
  <si>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</si>
  <si>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</si>
  <si>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</si>
  <si>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</si>
  <si>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</si>
  <si>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</si>
  <si>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</si>
  <si>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</si>
  <si>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</si>
  <si>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</si>
  <si>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</si>
  <si>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</si>
  <si>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</si>
  <si>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</si>
  <si>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</si>
  <si>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</si>
  <si>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</si>
  <si>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</si>
  <si>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</si>
  <si>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</si>
  <si>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</si>
  <si>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</si>
  <si>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</si>
  <si>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</si>
  <si>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</si>
  <si>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</si>
  <si>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</si>
  <si>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</si>
  <si>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</si>
  <si>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</si>
  <si>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</si>
  <si>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</si>
  <si>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</si>
  <si>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</si>
  <si>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</si>
  <si>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</si>
  <si>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</si>
  <si>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</si>
  <si>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</si>
  <si>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</si>
  <si>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</si>
  <si>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</si>
  <si>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</si>
  <si>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</si>
  <si>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</si>
  <si>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</si>
  <si>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</si>
  <si>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</si>
  <si>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</si>
  <si>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</si>
  <si>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</si>
  <si>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</si>
  <si>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</si>
  <si>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</si>
  <si>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</si>
  <si>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</si>
  <si>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</si>
  <si>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</si>
  <si>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</si>
  <si>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</si>
  <si>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</si>
  <si>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</si>
  <si>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</si>
  <si>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</si>
  <si>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</si>
  <si>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</si>
  <si>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</si>
  <si>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</si>
  <si>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</si>
  <si>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</si>
  <si>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</si>
  <si>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</si>
  <si>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</si>
  <si>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</si>
  <si>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</si>
  <si>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</si>
  <si>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</si>
  <si>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</si>
  <si>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</si>
  <si>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</si>
  <si>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</si>
  <si>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</si>
  <si>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</si>
  <si>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</si>
  <si>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</si>
  <si>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</si>
  <si>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</si>
  <si>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</si>
  <si>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</si>
  <si>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</si>
  <si>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</si>
  <si>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</si>
  <si>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</si>
  <si>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</si>
  <si>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</si>
  <si>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</si>
  <si>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</si>
  <si>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</si>
  <si>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</si>
  <si>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</si>
  <si>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</si>
  <si>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</si>
  <si>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</si>
  <si>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</si>
  <si>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</si>
  <si>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</si>
  <si>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</si>
  <si>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</si>
  <si>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</si>
  <si>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</si>
  <si>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</si>
  <si>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</si>
  <si>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</si>
  <si>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</si>
  <si>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</si>
  <si>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</si>
  <si>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</si>
  <si>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</si>
  <si>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</si>
  <si>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</si>
  <si>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</si>
  <si>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</si>
  <si>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</si>
  <si>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</si>
  <si>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</si>
  <si>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</si>
  <si>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</si>
  <si>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</si>
  <si>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</si>
  <si>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</si>
  <si>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</si>
  <si>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</si>
  <si>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</si>
  <si>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</si>
  <si>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</si>
  <si>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</si>
  <si>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</si>
  <si>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</si>
  <si>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</si>
  <si>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</si>
  <si>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</si>
  <si>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</si>
  <si>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</si>
  <si>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</si>
  <si>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</si>
  <si>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</si>
  <si>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</si>
  <si>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</si>
  <si>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</si>
  <si>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</si>
  <si>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</si>
  <si>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</si>
  <si>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</si>
  <si>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</si>
  <si>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</si>
  <si>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</si>
  <si>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</si>
  <si>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</si>
  <si>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</si>
  <si>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</si>
  <si>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</si>
  <si>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</si>
  <si>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</si>
  <si>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</si>
  <si>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</si>
  <si>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</si>
  <si>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</si>
  <si>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</si>
  <si>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</si>
  <si>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</si>
  <si>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</si>
  <si>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</si>
  <si>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</si>
  <si>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</si>
  <si>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</si>
  <si>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</si>
  <si>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</si>
  <si>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</si>
  <si>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</si>
  <si>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</si>
  <si>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</si>
  <si>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</si>
  <si>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</si>
  <si>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</si>
  <si>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</si>
  <si>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</si>
  <si>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</si>
  <si>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</si>
  <si>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</si>
  <si>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</si>
  <si>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</si>
  <si>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</si>
  <si>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</si>
  <si>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</si>
  <si>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</si>
  <si>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</si>
  <si>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</si>
  <si>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</si>
  <si>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</si>
  <si>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</si>
  <si>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</si>
  <si>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</si>
  <si>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</si>
  <si>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</si>
  <si>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</si>
  <si>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</si>
  <si>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</si>
  <si>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</si>
  <si>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</si>
  <si>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</si>
  <si>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</si>
  <si>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</si>
  <si>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</si>
  <si>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</si>
  <si>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</si>
  <si>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</si>
  <si>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</si>
  <si>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</si>
  <si>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</si>
  <si>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</si>
  <si>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</si>
  <si>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</si>
  <si>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</si>
  <si>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</si>
  <si>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</si>
  <si>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</si>
  <si>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</si>
  <si>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</si>
  <si>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</si>
  <si>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</si>
  <si>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</si>
  <si>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</si>
  <si>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</si>
  <si>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</si>
  <si>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</si>
  <si>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</si>
  <si>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</si>
  <si>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</si>
  <si>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</si>
  <si>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</si>
  <si>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</si>
  <si>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</si>
  <si>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</si>
  <si>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</si>
  <si>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</si>
  <si>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</si>
  <si>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</si>
  <si>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</si>
  <si>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</si>
  <si>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</si>
  <si>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</si>
  <si>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</si>
  <si>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</si>
  <si>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</si>
  <si>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</si>
  <si>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</si>
  <si>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</si>
  <si>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</si>
  <si>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</si>
  <si>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</si>
  <si>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</si>
  <si>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</si>
  <si>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</si>
  <si>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</si>
  <si>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</si>
  <si>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</si>
  <si>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</si>
  <si>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</si>
  <si>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</si>
  <si>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</si>
  <si>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</si>
  <si>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</si>
  <si>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</si>
  <si>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</si>
  <si>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</si>
  <si>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</si>
  <si>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</si>
  <si>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</si>
  <si>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</si>
  <si>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</si>
  <si>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</si>
  <si>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</si>
  <si>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</si>
  <si>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</si>
  <si>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</si>
  <si>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</si>
  <si>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</si>
  <si>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</si>
  <si>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</si>
  <si>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</si>
  <si>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</si>
  <si>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</si>
  <si>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</si>
  <si>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</si>
  <si>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</si>
  <si>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</si>
  <si>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</si>
  <si>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</si>
  <si>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</si>
  <si>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</si>
  <si>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</si>
  <si>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</si>
  <si>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</si>
  <si>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</si>
  <si>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</si>
  <si>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</si>
  <si>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</si>
  <si>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</si>
  <si>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</si>
  <si>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</si>
  <si>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</si>
  <si>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</si>
  <si>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</si>
  <si>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</si>
  <si>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</si>
  <si>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</si>
  <si>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</si>
  <si>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</si>
  <si>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</si>
  <si>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</si>
  <si>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</si>
  <si>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</si>
  <si>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</si>
  <si>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</si>
  <si>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</si>
  <si>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</si>
  <si>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</si>
  <si>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</si>
  <si>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</si>
  <si>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</si>
  <si>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</si>
  <si>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</si>
  <si>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</si>
  <si>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</si>
  <si>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</si>
  <si>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</si>
  <si>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</si>
  <si>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</si>
  <si>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</si>
  <si>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</si>
  <si>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</si>
  <si>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</si>
  <si>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</si>
  <si>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</si>
  <si>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</si>
  <si>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</si>
  <si>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</si>
  <si>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</si>
  <si>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</si>
  <si>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</si>
  <si>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</si>
  <si>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</si>
  <si>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</si>
  <si>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</si>
  <si>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</si>
  <si>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</si>
  <si>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</si>
  <si>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</si>
  <si>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</si>
  <si>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</si>
  <si>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</si>
  <si>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</si>
  <si>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</si>
  <si>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</si>
  <si>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</si>
  <si>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</si>
  <si>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</si>
  <si>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</si>
  <si>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</si>
  <si>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</si>
  <si>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</si>
  <si>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</si>
  <si>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</si>
  <si>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</si>
  <si>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</si>
  <si>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</si>
  <si>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</si>
  <si>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</si>
  <si>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</si>
  <si>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</si>
  <si>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</si>
  <si>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</si>
  <si>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</si>
  <si>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</si>
  <si>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</si>
  <si>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</si>
  <si>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</si>
  <si>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</si>
  <si>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</si>
  <si>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</si>
  <si>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</si>
  <si>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</si>
  <si>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</si>
  <si>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</si>
  <si>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</si>
  <si>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</si>
  <si>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</si>
  <si>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</si>
  <si>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</si>
  <si>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</si>
  <si>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</si>
  <si>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</si>
  <si>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</si>
  <si>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</si>
  <si>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</si>
  <si>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</si>
  <si>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</si>
  <si>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</si>
  <si>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</si>
  <si>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</si>
  <si>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</si>
  <si>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</si>
  <si>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</si>
  <si>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</si>
  <si>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</si>
  <si>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</si>
  <si>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</si>
  <si>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</si>
  <si>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</si>
  <si>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</si>
  <si>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</si>
  <si>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</si>
  <si>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</si>
  <si>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</si>
  <si>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</si>
  <si>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</si>
  <si>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</si>
  <si>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</si>
  <si>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</si>
  <si>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</si>
  <si>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</si>
  <si>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</si>
  <si>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</si>
  <si>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</si>
  <si>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</si>
  <si>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</si>
  <si>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</si>
  <si>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</si>
  <si>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</si>
  <si>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</si>
  <si>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</si>
  <si>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</si>
  <si>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</si>
  <si>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</si>
  <si>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</si>
  <si>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</si>
  <si>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</si>
  <si>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</si>
  <si>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</si>
  <si>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</si>
  <si>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</si>
  <si>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</si>
  <si>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</si>
  <si>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</si>
  <si>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</si>
  <si>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</si>
  <si>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</si>
  <si>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</si>
  <si>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</si>
  <si>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</si>
  <si>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</si>
  <si>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</si>
  <si>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</si>
  <si>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</si>
  <si>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</si>
  <si>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</si>
  <si>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</si>
  <si>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</si>
  <si>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</si>
  <si>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</si>
  <si>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</si>
  <si>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</si>
  <si>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</si>
  <si>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</si>
  <si>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</si>
  <si>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</si>
  <si>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</si>
  <si>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</si>
  <si>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</si>
  <si>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</si>
  <si>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</si>
  <si>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</si>
  <si>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</si>
  <si>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</si>
  <si>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</si>
  <si>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</si>
  <si>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</si>
  <si>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</si>
  <si>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</si>
  <si>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</si>
  <si>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</si>
  <si>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</si>
  <si>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</si>
  <si>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</si>
  <si>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</si>
  <si>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</si>
  <si>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</si>
  <si>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</si>
  <si>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</si>
  <si>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</si>
  <si>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</si>
  <si>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</si>
  <si>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</si>
  <si>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</si>
  <si>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</si>
  <si>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</si>
  <si>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</si>
  <si>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</si>
  <si>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</si>
  <si>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</si>
  <si>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</si>
  <si>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</si>
  <si>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</si>
  <si>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</si>
  <si>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</si>
  <si>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</si>
  <si>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</si>
  <si>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</si>
  <si>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</si>
  <si>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</si>
  <si>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</si>
  <si>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</si>
  <si>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</si>
  <si>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</si>
  <si>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</si>
  <si>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</si>
  <si>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</si>
  <si>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</si>
  <si>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</si>
  <si>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</si>
  <si>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</si>
  <si>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</si>
  <si>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</si>
  <si>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</si>
  <si>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</si>
  <si>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</si>
  <si>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</si>
  <si>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</si>
  <si>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</si>
  <si>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</si>
  <si>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</si>
  <si>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</si>
  <si>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</si>
  <si>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</si>
  <si>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</si>
  <si>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</si>
  <si>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</si>
  <si>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</si>
  <si>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</si>
  <si>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</si>
  <si>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</si>
  <si>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</si>
  <si>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</si>
  <si>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</si>
  <si>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</si>
  <si>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</si>
  <si>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</si>
  <si>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</si>
  <si>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</si>
  <si>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</si>
  <si>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</si>
  <si>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</si>
  <si>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</si>
  <si>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</si>
  <si>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</si>
  <si>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</si>
  <si>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</si>
  <si>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</si>
  <si>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</si>
  <si>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</si>
  <si>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</si>
  <si>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</si>
  <si>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</si>
  <si>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</si>
  <si>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</si>
  <si>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</si>
  <si>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</si>
  <si>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</si>
  <si>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</si>
  <si>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</si>
  <si>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</si>
  <si>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</si>
  <si>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</si>
  <si>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</si>
  <si>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</si>
  <si>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</si>
  <si>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</si>
  <si>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</si>
  <si>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</si>
  <si>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</si>
  <si>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</si>
  <si>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</si>
  <si>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</si>
  <si>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</si>
  <si>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</si>
  <si>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</si>
  <si>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</si>
  <si>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</si>
  <si>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</si>
  <si>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</si>
  <si>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</si>
  <si>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</si>
  <si>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</si>
  <si>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</si>
  <si>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</si>
  <si>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</si>
  <si>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</si>
  <si>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</si>
  <si>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</si>
  <si>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</si>
  <si>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</si>
  <si>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</si>
  <si>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</si>
  <si>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</si>
  <si>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</si>
  <si>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</si>
  <si>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</si>
  <si>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</si>
  <si>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</si>
  <si>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</si>
  <si>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</si>
  <si>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</si>
  <si>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</si>
  <si>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</si>
  <si>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</si>
  <si>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</si>
  <si>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</si>
  <si>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</si>
  <si>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</si>
  <si>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</si>
  <si>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</si>
  <si>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</si>
  <si>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</si>
  <si>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</si>
  <si>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</si>
  <si>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</si>
  <si>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</si>
  <si>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</si>
  <si>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</si>
  <si>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</si>
  <si>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</si>
  <si>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</si>
  <si>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</si>
  <si>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</si>
  <si>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</si>
  <si>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</si>
  <si>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</si>
  <si>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</si>
  <si>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</si>
  <si>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</si>
  <si>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</si>
  <si>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</si>
  <si>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</si>
  <si>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</si>
  <si>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</si>
  <si>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</si>
  <si>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</si>
  <si>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</si>
  <si>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</si>
  <si>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</si>
  <si>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</si>
  <si>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</si>
  <si>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</si>
  <si>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</si>
  <si>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</si>
  <si>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</si>
  <si>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</si>
  <si>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</si>
  <si>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</si>
  <si>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</si>
  <si>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</si>
  <si>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</si>
  <si>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</si>
  <si>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</si>
  <si>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</si>
  <si>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</si>
  <si>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</si>
  <si>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</si>
  <si>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</si>
  <si>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</si>
  <si>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</si>
  <si>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</si>
  <si>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</si>
  <si>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</si>
  <si>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</si>
  <si>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</si>
  <si>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</si>
  <si>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</si>
  <si>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</si>
  <si>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</si>
  <si>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</si>
  <si>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</si>
  <si>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</si>
  <si>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</si>
  <si>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</si>
  <si>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</si>
  <si>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</si>
  <si>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</si>
  <si>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</si>
  <si>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</si>
  <si>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</si>
  <si>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</si>
  <si>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</si>
  <si>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</si>
  <si>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</si>
  <si>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</si>
  <si>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</si>
  <si>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</si>
  <si>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</si>
  <si>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</si>
  <si>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</si>
  <si>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</si>
  <si>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</si>
  <si>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</si>
  <si>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</si>
  <si>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</si>
  <si>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</si>
  <si>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</si>
  <si>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</si>
  <si>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</si>
  <si>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</si>
  <si>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</si>
  <si>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</si>
  <si>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</si>
  <si>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</si>
  <si>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</si>
  <si>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</si>
  <si>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</si>
  <si>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</si>
  <si>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</si>
  <si>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</si>
  <si>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</si>
  <si>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</si>
  <si>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</si>
  <si>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</si>
  <si>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</si>
  <si>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</si>
  <si>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</si>
  <si>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</si>
  <si>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</si>
  <si>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</si>
  <si>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</si>
  <si>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</si>
  <si>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</si>
  <si>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</si>
  <si>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</si>
  <si>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</si>
  <si>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</si>
  <si>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</si>
  <si>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</si>
  <si>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</si>
  <si>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</si>
  <si>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</si>
  <si>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</si>
  <si>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</si>
  <si>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</si>
  <si>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</si>
  <si>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</si>
  <si>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</si>
  <si>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</si>
  <si>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</si>
  <si>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</si>
  <si>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</si>
  <si>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</si>
  <si>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</si>
  <si>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</si>
  <si>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</si>
  <si>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</si>
  <si>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</si>
  <si>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</si>
  <si>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</si>
  <si>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</si>
  <si>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</si>
  <si>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</si>
  <si>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</si>
  <si>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</si>
  <si>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</si>
  <si>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</si>
  <si>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</si>
  <si>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</si>
  <si>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</si>
  <si>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</si>
  <si>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</si>
  <si>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</si>
  <si>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</si>
  <si>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</si>
  <si>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</si>
  <si>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</si>
  <si>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</si>
  <si>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</si>
  <si>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</si>
  <si>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</si>
  <si>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</si>
  <si>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</si>
  <si>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</si>
  <si>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</si>
  <si>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</si>
  <si>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</si>
  <si>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</si>
  <si>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</si>
  <si>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</si>
  <si>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</si>
  <si>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</si>
  <si>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</si>
  <si>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</si>
  <si>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</si>
  <si>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</si>
  <si>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</si>
  <si>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</si>
  <si>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</si>
  <si>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</si>
  <si>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</si>
  <si>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</si>
  <si>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</si>
  <si>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</si>
  <si>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</si>
  <si>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</si>
  <si>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</si>
  <si>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</si>
  <si>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</si>
  <si>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</si>
  <si>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</si>
  <si>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</si>
  <si>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</si>
  <si>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</si>
  <si>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</si>
  <si>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</si>
  <si>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</si>
  <si>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</si>
  <si>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</si>
  <si>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</si>
  <si>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</si>
  <si>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</si>
  <si>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</si>
  <si>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</si>
  <si>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</si>
  <si>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</si>
  <si>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</si>
  <si>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</si>
  <si>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</si>
  <si>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</si>
  <si>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</si>
  <si>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</si>
  <si>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</si>
  <si>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</si>
  <si>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</si>
  <si>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</si>
  <si>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</si>
  <si>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</si>
  <si>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</si>
  <si>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</si>
  <si>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</si>
  <si>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</si>
  <si>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</si>
  <si>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</si>
  <si>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</si>
  <si>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</si>
  <si>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</si>
  <si>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</si>
  <si>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</si>
  <si>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</si>
  <si>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</si>
  <si>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</si>
  <si>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</si>
  <si>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</si>
  <si>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</si>
  <si>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</si>
  <si>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</si>
  <si>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</si>
  <si>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</si>
  <si>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</si>
  <si>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</si>
  <si>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</si>
  <si>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</si>
  <si>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</si>
  <si>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</si>
  <si>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</si>
  <si>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</si>
  <si>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</si>
  <si>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</si>
  <si>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</si>
  <si>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</si>
  <si>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</si>
  <si>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</si>
  <si>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</si>
  <si>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</si>
  <si>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</si>
  <si>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</si>
  <si>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</si>
  <si>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</si>
  <si>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</si>
  <si>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</si>
  <si>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</si>
  <si>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</si>
  <si>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</si>
  <si>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</si>
  <si>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</si>
  <si>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</si>
  <si>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</si>
  <si>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</si>
  <si>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</si>
  <si>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</si>
  <si>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</si>
  <si>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</si>
  <si>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</si>
  <si>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</si>
  <si>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</si>
  <si>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</si>
  <si>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</si>
  <si>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</si>
  <si>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</si>
  <si>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</si>
  <si>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</si>
  <si>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</si>
  <si>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</si>
  <si>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</si>
  <si>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</si>
  <si>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</si>
  <si>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</si>
  <si>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</si>
  <si>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</si>
  <si>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</si>
  <si>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</si>
  <si>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</si>
  <si>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</si>
  <si>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</si>
  <si>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</si>
  <si>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</si>
  <si>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</si>
  <si>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</si>
  <si>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</si>
  <si>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</si>
  <si>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</si>
  <si>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</si>
  <si>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</si>
  <si>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</si>
  <si>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</si>
  <si>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</si>
  <si>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</si>
  <si>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</si>
  <si>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</si>
  <si>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</si>
  <si>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</si>
  <si>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</si>
  <si>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</si>
  <si>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</si>
  <si>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</si>
  <si>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</si>
  <si>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</si>
  <si>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</si>
  <si>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</si>
  <si>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</si>
  <si>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</si>
  <si>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</si>
  <si>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</si>
  <si>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</si>
  <si>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</si>
  <si>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</si>
  <si>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</si>
  <si>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</si>
  <si>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</si>
  <si>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</si>
  <si>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</si>
  <si>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</si>
  <si>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</si>
  <si>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</si>
  <si>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</si>
  <si>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</si>
  <si>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</si>
  <si>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</si>
  <si>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</si>
  <si>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</si>
  <si>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</si>
  <si>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</si>
  <si>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</si>
  <si>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</si>
  <si>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</si>
  <si>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</si>
  <si>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</si>
  <si>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</si>
  <si>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</si>
  <si>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</si>
  <si>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</si>
  <si>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</si>
  <si>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</si>
  <si>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</si>
  <si>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</si>
  <si>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</si>
  <si>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</si>
  <si>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</si>
  <si>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</si>
  <si>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</si>
  <si>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</si>
  <si>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</si>
  <si>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</si>
  <si>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</si>
  <si>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</si>
  <si>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</si>
  <si>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</si>
  <si>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</si>
  <si>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</si>
  <si>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</si>
  <si>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</si>
  <si>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</si>
  <si>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</si>
  <si>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</si>
  <si>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</si>
  <si>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</si>
  <si>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</si>
  <si>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</si>
  <si>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</si>
  <si>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</si>
  <si>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</si>
  <si>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</si>
  <si>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</si>
  <si>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</si>
  <si>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</si>
  <si>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</si>
  <si>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</si>
  <si>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</si>
  <si>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</si>
  <si>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</si>
  <si>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</si>
  <si>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</si>
  <si>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</si>
  <si>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</si>
  <si>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</si>
  <si>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</si>
  <si>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</si>
  <si>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</si>
  <si>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</si>
  <si>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</si>
  <si>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</si>
  <si>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</si>
  <si>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</si>
  <si>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</si>
  <si>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</si>
  <si>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</si>
  <si>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</si>
  <si>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</si>
  <si>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</si>
  <si>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</si>
  <si>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</si>
  <si>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</si>
  <si>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</si>
  <si>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</si>
  <si>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</si>
  <si>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</si>
  <si>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</si>
  <si>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</si>
  <si>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</si>
  <si>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</si>
  <si>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</si>
  <si>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</si>
  <si>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</si>
  <si>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</si>
  <si>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</si>
  <si>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</si>
  <si>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</si>
  <si>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</si>
  <si>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</si>
  <si>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</si>
  <si>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</si>
  <si>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</si>
  <si>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</si>
  <si>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</si>
  <si>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</si>
  <si>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</si>
  <si>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</si>
  <si>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</si>
  <si>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</si>
  <si>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</si>
  <si>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</si>
  <si>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</si>
  <si>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</si>
  <si>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</si>
  <si>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</si>
  <si>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</si>
  <si>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</si>
  <si>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</si>
  <si>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</si>
  <si>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</si>
  <si>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</si>
  <si>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</si>
  <si>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</si>
  <si>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</si>
  <si>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</si>
  <si>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</si>
  <si>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</si>
  <si>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</si>
  <si>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</si>
  <si>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</si>
  <si>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</si>
  <si>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</si>
  <si>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</si>
  <si>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</si>
  <si>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</si>
  <si>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</si>
  <si>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</si>
  <si>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</si>
  <si>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</si>
  <si>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</si>
  <si>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</si>
  <si>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</si>
  <si>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</si>
  <si>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</si>
  <si>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</si>
  <si>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</si>
  <si>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</si>
  <si>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</si>
  <si>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</si>
  <si>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</si>
  <si>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</si>
  <si>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</si>
  <si>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</si>
  <si>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</si>
  <si>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</si>
  <si>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</si>
  <si>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</si>
  <si>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</si>
  <si>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</si>
  <si>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</si>
  <si>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</si>
  <si>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</si>
  <si>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</si>
  <si>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</si>
  <si>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</si>
  <si>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</si>
  <si>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</si>
  <si>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</si>
  <si>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</si>
  <si>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</si>
  <si>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</si>
  <si>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</si>
  <si>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</si>
  <si>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</si>
  <si>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</si>
  <si>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</si>
  <si>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</si>
  <si>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</si>
  <si>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</si>
  <si>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</si>
  <si>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</si>
  <si>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</si>
  <si>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</si>
  <si>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</si>
  <si>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</si>
  <si>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</si>
  <si>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</si>
  <si>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</si>
  <si>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</si>
  <si>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</si>
  <si>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</si>
  <si>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</si>
  <si>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</si>
  <si>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</si>
  <si>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</si>
  <si>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</si>
  <si>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</si>
  <si>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</si>
  <si>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</si>
  <si>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</si>
  <si>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</si>
  <si>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</si>
  <si>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</si>
  <si>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</si>
  <si>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</si>
  <si>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</si>
  <si>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</si>
  <si>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</si>
  <si>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</si>
  <si>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</si>
  <si>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</si>
  <si>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</si>
  <si>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</si>
  <si>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</si>
  <si>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</si>
  <si>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</si>
  <si>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</si>
  <si>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</si>
  <si>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</si>
  <si>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</si>
  <si>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</si>
  <si>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</si>
  <si>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</si>
  <si>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</si>
  <si>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</si>
  <si>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</si>
  <si>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</si>
  <si>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</si>
  <si>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</si>
  <si>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</si>
  <si>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</si>
  <si>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</si>
  <si>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</si>
  <si>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</si>
  <si>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</si>
  <si>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</si>
  <si>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</si>
  <si>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</si>
  <si>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</si>
  <si>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</si>
  <si>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</si>
  <si>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</si>
  <si>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</si>
  <si>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</si>
  <si>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</si>
  <si>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</si>
  <si>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</si>
  <si>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</si>
  <si>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</si>
  <si>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</si>
  <si>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</si>
  <si>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</si>
  <si>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</si>
  <si>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</si>
  <si>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</si>
  <si>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</si>
  <si>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</si>
  <si>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</si>
  <si>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</si>
  <si>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</si>
  <si>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</si>
  <si>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</si>
  <si>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</si>
  <si>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</si>
  <si>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</si>
  <si>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</si>
  <si>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</si>
  <si>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</si>
  <si>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</si>
  <si>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</si>
  <si>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</si>
  <si>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</si>
  <si>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</si>
  <si>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</si>
  <si>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</si>
  <si>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</si>
  <si>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</si>
  <si>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</si>
  <si>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</si>
  <si>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</si>
  <si>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</si>
  <si>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</si>
  <si>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</si>
  <si>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</si>
  <si>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</si>
  <si>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</si>
  <si>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</si>
  <si>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</si>
  <si>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</si>
  <si>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</si>
  <si>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</si>
  <si>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</si>
  <si>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</si>
  <si>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</si>
  <si>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</si>
  <si>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</si>
  <si>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</si>
  <si>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</si>
  <si>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</si>
  <si>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</si>
  <si>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</si>
  <si>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</si>
  <si>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</si>
  <si>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</si>
  <si>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</si>
  <si>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</si>
  <si>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</si>
  <si>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</si>
  <si>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</si>
  <si>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</si>
  <si>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</si>
  <si>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</si>
  <si>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</si>
  <si>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</si>
  <si>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</si>
  <si>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</si>
  <si>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</si>
  <si>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</si>
  <si>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</si>
  <si>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</si>
  <si>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</si>
  <si>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</si>
  <si>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</si>
  <si>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</si>
  <si>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</si>
  <si>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</si>
  <si>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</si>
  <si>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</si>
  <si>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</si>
  <si>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</si>
  <si>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</si>
  <si>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</si>
  <si>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</si>
  <si>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</si>
  <si>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</si>
  <si>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</si>
  <si>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</si>
  <si>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</si>
  <si>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</si>
  <si>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</si>
  <si>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</si>
  <si>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</si>
  <si>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</si>
  <si>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</si>
  <si>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</si>
  <si>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</si>
  <si>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</si>
  <si>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</si>
  <si>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</si>
  <si>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</si>
  <si>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</si>
  <si>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</si>
  <si>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</si>
  <si>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</si>
  <si>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</si>
  <si>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</si>
  <si>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</si>
  <si>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</si>
  <si>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</si>
  <si>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</si>
  <si>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</si>
  <si>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</si>
  <si>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</si>
  <si>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</si>
  <si>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</si>
  <si>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</si>
  <si>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</si>
  <si>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</si>
  <si>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</si>
  <si>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</si>
  <si>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</si>
  <si>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</si>
  <si>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</si>
  <si>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</si>
  <si>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</si>
  <si>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</si>
  <si>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</si>
  <si>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</si>
  <si>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</si>
  <si>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</si>
  <si>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</si>
  <si>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</si>
  <si>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</si>
  <si>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</si>
  <si>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</si>
  <si>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</si>
  <si>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</si>
  <si>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</si>
  <si>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</si>
  <si>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</si>
  <si>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</si>
  <si>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</si>
  <si>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</si>
  <si>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</si>
  <si>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</si>
  <si>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</si>
  <si>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</si>
  <si>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</si>
  <si>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</si>
  <si>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</si>
  <si>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</si>
  <si>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</si>
  <si>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</si>
  <si>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</si>
  <si>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</si>
  <si>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</si>
  <si>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</si>
  <si>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</si>
  <si>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</si>
  <si>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</si>
  <si>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</si>
  <si>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</si>
  <si>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</si>
  <si>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</si>
  <si>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</si>
  <si>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</si>
  <si>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</si>
  <si>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</si>
  <si>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</si>
  <si>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</si>
  <si>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</si>
  <si>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</si>
  <si>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</si>
  <si>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</si>
  <si>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</si>
  <si>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</si>
  <si>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</si>
  <si>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</si>
  <si>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</si>
  <si>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</si>
  <si>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</si>
  <si>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</si>
  <si>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</si>
  <si>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</si>
  <si>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</si>
  <si>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</si>
  <si>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</si>
  <si>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</si>
  <si>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</si>
  <si>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</si>
  <si>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</si>
  <si>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</si>
  <si>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</si>
  <si>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</si>
  <si>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</si>
  <si>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</si>
  <si>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</si>
  <si>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</si>
  <si>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</si>
  <si>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</si>
  <si>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</si>
  <si>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</si>
  <si>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</si>
  <si>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</si>
  <si>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</si>
  <si>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</si>
  <si>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</si>
  <si>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</si>
  <si>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</si>
  <si>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</si>
  <si>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</si>
  <si>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</si>
  <si>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</si>
  <si>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</si>
  <si>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</si>
  <si>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</si>
  <si>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</si>
  <si>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</si>
  <si>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</si>
  <si>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</si>
  <si>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</si>
  <si>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</si>
  <si>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</si>
  <si>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</si>
  <si>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</si>
  <si>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</si>
  <si>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</si>
  <si>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</si>
  <si>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</si>
  <si>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</si>
  <si>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</si>
  <si>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</si>
  <si>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</si>
  <si>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</si>
  <si>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</si>
  <si>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</si>
  <si>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</si>
  <si>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</si>
  <si>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</si>
  <si>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</si>
  <si>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</si>
  <si>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</si>
  <si>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</si>
  <si>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</si>
  <si>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</si>
  <si>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</si>
  <si>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</si>
  <si>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</si>
  <si>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</si>
  <si>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</si>
  <si>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</si>
  <si>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</si>
  <si>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</si>
  <si>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</si>
  <si>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</si>
  <si>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</si>
  <si>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</si>
  <si>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</si>
  <si>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</si>
  <si>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</si>
  <si>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</si>
  <si>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</si>
  <si>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</si>
  <si>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</si>
  <si>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</si>
  <si>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</si>
  <si>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</si>
  <si>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</si>
  <si>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</si>
  <si>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</si>
  <si>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</si>
  <si>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</si>
  <si>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</si>
  <si>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</si>
  <si>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</si>
  <si>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</si>
  <si>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</si>
  <si>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</si>
  <si>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</si>
  <si>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</si>
  <si>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</si>
  <si>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</si>
  <si>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</si>
  <si>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</si>
  <si>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</si>
  <si>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</si>
  <si>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</si>
  <si>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</si>
  <si>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</si>
  <si>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</si>
  <si>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</si>
  <si>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</si>
  <si>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</si>
  <si>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</si>
  <si>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</si>
  <si>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</si>
  <si>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</si>
  <si>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</si>
  <si>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</si>
  <si>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</si>
  <si>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</si>
  <si>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</si>
  <si>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</si>
  <si>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</si>
  <si>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</si>
  <si>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</si>
  <si>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</si>
  <si>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</si>
  <si>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</si>
  <si>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</si>
  <si>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</si>
  <si>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</si>
  <si>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</si>
  <si>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</si>
  <si>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</si>
  <si>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</si>
  <si>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</si>
  <si>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</si>
  <si>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</si>
  <si>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</si>
  <si>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</si>
  <si>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</si>
  <si>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</si>
  <si>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</si>
  <si>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</si>
  <si>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</si>
  <si>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</si>
  <si>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</si>
  <si>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</si>
  <si>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</si>
  <si>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</si>
  <si>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</si>
  <si>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</si>
  <si>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</si>
  <si>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</si>
  <si>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</si>
  <si>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</si>
  <si>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</si>
  <si>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</si>
  <si>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</si>
  <si>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</si>
  <si>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</si>
  <si>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</si>
  <si>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</si>
  <si>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</si>
  <si>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</si>
  <si>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</si>
  <si>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</si>
  <si>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</si>
  <si>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</si>
  <si>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</si>
  <si>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</si>
  <si>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</si>
  <si>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</si>
  <si>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</si>
  <si>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</si>
  <si>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</si>
  <si>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</si>
  <si>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</si>
  <si>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</si>
  <si>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</si>
  <si>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</si>
  <si>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</si>
  <si>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</si>
  <si>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</si>
  <si>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</si>
  <si>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</si>
  <si>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</si>
  <si>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</si>
  <si>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</si>
  <si>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</si>
  <si>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</si>
  <si>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</si>
  <si>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</si>
  <si>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</si>
  <si>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</si>
  <si>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</si>
  <si>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</si>
  <si>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</si>
  <si>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</si>
  <si>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</si>
  <si>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</si>
  <si>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</si>
  <si>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</si>
  <si>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</si>
  <si>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</si>
  <si>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</si>
  <si>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</si>
  <si>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</si>
  <si>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</si>
  <si>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</si>
  <si>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</si>
  <si>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</si>
  <si>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</si>
  <si>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</si>
  <si>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</si>
  <si>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</si>
  <si>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</si>
  <si>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</si>
  <si>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</si>
  <si>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</si>
  <si>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</si>
  <si>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</si>
  <si>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</si>
  <si>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</si>
  <si>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</si>
  <si>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</si>
  <si>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</si>
  <si>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</si>
  <si>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</si>
  <si>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</si>
  <si>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</si>
  <si>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</si>
  <si>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</si>
  <si>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</si>
  <si>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</si>
  <si>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</si>
  <si>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</si>
  <si>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</si>
  <si>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</si>
  <si>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</si>
  <si>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</si>
  <si>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</si>
  <si>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</si>
  <si>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</si>
  <si>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</si>
  <si>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</si>
  <si>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</si>
  <si>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</si>
  <si>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</si>
  <si>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</si>
  <si>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</si>
  <si>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</si>
  <si>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</si>
  <si>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</si>
  <si>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</si>
  <si>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</si>
  <si>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</si>
  <si>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</si>
  <si>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</si>
  <si>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</si>
  <si>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</si>
  <si>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</si>
  <si>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</si>
  <si>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</si>
  <si>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</si>
  <si>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</si>
  <si>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</si>
  <si>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</si>
  <si>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</si>
  <si>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</si>
  <si>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</si>
  <si>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</si>
  <si>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</si>
  <si>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</si>
  <si>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</si>
  <si>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</si>
  <si>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</si>
  <si>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</si>
  <si>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</si>
  <si>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</si>
  <si>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</si>
  <si>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</si>
  <si>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</si>
  <si>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</si>
  <si>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</si>
  <si>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</si>
  <si>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</si>
  <si>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</si>
  <si>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</si>
  <si>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</si>
  <si>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</si>
  <si>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</si>
  <si>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</si>
  <si>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</si>
  <si>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</si>
  <si>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</si>
  <si>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</si>
  <si>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</si>
  <si>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</si>
  <si>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</si>
  <si>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</si>
  <si>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</si>
  <si>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</si>
  <si>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</si>
  <si>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</si>
  <si>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</si>
  <si>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</si>
  <si>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</si>
  <si>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</si>
  <si>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</si>
  <si>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</si>
  <si>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</si>
  <si>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</si>
  <si>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</si>
  <si>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</si>
  <si>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</si>
  <si>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</si>
  <si>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</si>
  <si>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</si>
  <si>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</si>
  <si>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</si>
  <si>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</si>
  <si>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</si>
  <si>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</si>
  <si>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</si>
  <si>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</si>
  <si>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</si>
  <si>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</si>
  <si>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</si>
  <si>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</si>
  <si>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</si>
  <si>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</si>
  <si>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</si>
  <si>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</si>
  <si>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</si>
  <si>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</si>
  <si>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</si>
  <si>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</si>
  <si>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</si>
  <si>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</si>
  <si>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</si>
  <si>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</si>
  <si>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</si>
  <si>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</si>
  <si>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</si>
  <si>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</si>
  <si>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</si>
  <si>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</si>
  <si>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</si>
  <si>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</si>
  <si>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</si>
  <si>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</si>
  <si>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</si>
  <si>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</si>
  <si>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</si>
  <si>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</si>
  <si>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</si>
  <si>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</si>
  <si>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</si>
  <si>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</si>
  <si>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</si>
  <si>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</si>
  <si>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</si>
  <si>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</si>
  <si>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</si>
  <si>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</si>
  <si>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</si>
  <si>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</si>
  <si>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</si>
  <si>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</si>
  <si>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</si>
  <si>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</si>
  <si>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</si>
  <si>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</si>
  <si>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</si>
  <si>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</si>
  <si>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</si>
  <si>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</si>
  <si>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</si>
  <si>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</si>
  <si>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</si>
  <si>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</si>
  <si>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</si>
  <si>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</si>
  <si>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</si>
  <si>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</si>
  <si>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</si>
  <si>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</si>
  <si>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</si>
  <si>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</si>
  <si>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</si>
  <si>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</si>
  <si>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</si>
  <si>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</si>
  <si>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</si>
  <si>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</si>
  <si>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</si>
  <si>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</si>
  <si>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</si>
  <si>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</si>
  <si>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</si>
  <si>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</si>
  <si>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</si>
  <si>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</si>
  <si>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</si>
  <si>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</si>
  <si>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</si>
  <si>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</si>
  <si>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</si>
  <si>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</si>
  <si>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</si>
  <si>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</si>
  <si>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</si>
  <si>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</si>
  <si>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</si>
  <si>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</si>
  <si>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</si>
  <si>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</si>
  <si>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</si>
  <si>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</si>
  <si>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</si>
  <si>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</si>
  <si>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</si>
  <si>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</si>
  <si>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</si>
  <si>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</si>
  <si>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</si>
  <si>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</si>
  <si>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</si>
  <si>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</si>
  <si>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</si>
  <si>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</si>
  <si>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</si>
  <si>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</si>
  <si>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</si>
  <si>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</si>
  <si>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</si>
  <si>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</si>
  <si>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</si>
  <si>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</si>
  <si>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</si>
  <si>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</si>
  <si>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</si>
  <si>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</si>
  <si>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</si>
  <si>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</si>
  <si>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</si>
  <si>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</si>
  <si>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</si>
  <si>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</si>
  <si>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</si>
  <si>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</si>
  <si>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</si>
  <si>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</si>
  <si>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</si>
  <si>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</si>
  <si>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</si>
  <si>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</si>
  <si>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</si>
  <si>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</si>
  <si>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</si>
  <si>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</si>
  <si>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</si>
  <si>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</si>
  <si>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</si>
  <si>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</si>
  <si>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</si>
  <si>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</si>
  <si>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</si>
  <si>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</si>
  <si>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</si>
  <si>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</si>
  <si>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</si>
  <si>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</si>
  <si>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</si>
  <si>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</si>
  <si>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</si>
  <si>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</si>
  <si>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</si>
  <si>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</si>
  <si>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</si>
  <si>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</si>
  <si>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</si>
  <si>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</si>
  <si>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</si>
  <si>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</si>
  <si>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</si>
  <si>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</si>
  <si>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</si>
  <si>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</si>
  <si>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</si>
  <si>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</si>
  <si>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</si>
  <si>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</si>
  <si>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</si>
  <si>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</si>
  <si>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</si>
  <si>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</si>
  <si>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</si>
  <si>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</si>
  <si>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</si>
  <si>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</si>
  <si>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</si>
  <si>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</si>
  <si>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</si>
  <si>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</si>
  <si>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</si>
  <si>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</si>
  <si>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</si>
  <si>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</si>
  <si>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</si>
  <si>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</si>
  <si>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</si>
  <si>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</si>
  <si>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</si>
  <si>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</si>
  <si>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</si>
  <si>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</si>
  <si>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</si>
  <si>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</si>
  <si>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</si>
  <si>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</si>
  <si>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</si>
  <si>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</si>
  <si>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</si>
  <si>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</si>
  <si>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</si>
  <si>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</si>
  <si>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</si>
  <si>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</si>
  <si>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</si>
  <si>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</si>
  <si>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</si>
  <si>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</si>
  <si>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</si>
  <si>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</si>
  <si>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</si>
  <si>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</si>
  <si>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</si>
  <si>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</si>
  <si>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</si>
  <si>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</si>
  <si>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</si>
  <si>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</si>
  <si>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</si>
  <si>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</si>
  <si>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</si>
  <si>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</si>
  <si>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</si>
  <si>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</si>
  <si>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</si>
  <si>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</si>
  <si>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</si>
  <si>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</si>
  <si>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</si>
  <si>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</si>
  <si>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</si>
  <si>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</si>
  <si>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</si>
  <si>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</si>
  <si>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</si>
  <si>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</si>
  <si>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</si>
  <si>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</si>
  <si>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</si>
  <si>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</si>
  <si>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</si>
  <si>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</si>
  <si>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</si>
  <si>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</si>
  <si>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</si>
  <si>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</si>
  <si>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</si>
  <si>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</si>
  <si>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</si>
  <si>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</si>
  <si>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</si>
  <si>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</si>
  <si>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</si>
  <si>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</si>
  <si>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</si>
  <si>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</si>
  <si>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</si>
  <si>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</si>
  <si>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</si>
  <si>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</si>
  <si>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</si>
  <si>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</si>
  <si>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</si>
  <si>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</si>
  <si>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</si>
  <si>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</si>
  <si>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</si>
  <si>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</si>
  <si>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</si>
  <si>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</si>
  <si>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</si>
  <si>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</si>
  <si>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</si>
  <si>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</si>
  <si>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</si>
  <si>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</si>
  <si>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</si>
  <si>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</si>
  <si>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</si>
  <si>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</si>
  <si>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</si>
  <si>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</si>
  <si>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</si>
  <si>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</si>
  <si>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</si>
  <si>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</si>
  <si>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</si>
  <si>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</si>
  <si>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</si>
  <si>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</si>
  <si>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</si>
  <si>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</si>
  <si>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</si>
  <si>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</si>
  <si>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</si>
  <si>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</si>
  <si>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</si>
  <si>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</si>
  <si>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</si>
  <si>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</si>
  <si>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</si>
  <si>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</si>
  <si>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</si>
  <si>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</si>
  <si>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</si>
  <si>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</si>
  <si>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</si>
  <si>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</si>
  <si>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</si>
  <si>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</si>
  <si>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</si>
  <si>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</si>
  <si>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</si>
  <si>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</si>
  <si>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</si>
  <si>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</si>
  <si>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</si>
  <si>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</si>
  <si>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</si>
  <si>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</si>
  <si>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</si>
  <si>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</si>
  <si>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</si>
  <si>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</si>
  <si>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</si>
  <si>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</si>
  <si>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</si>
  <si>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</si>
  <si>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</si>
  <si>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</si>
  <si>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</si>
  <si>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</si>
  <si>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</si>
  <si>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</si>
  <si>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</si>
  <si>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</si>
  <si>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</si>
  <si>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</si>
  <si>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</si>
  <si>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</si>
  <si>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</si>
  <si>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</si>
  <si>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</si>
  <si>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</si>
  <si>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</si>
  <si>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</si>
  <si>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</si>
  <si>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</si>
  <si>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</si>
  <si>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</si>
  <si>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</si>
  <si>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</si>
  <si>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</si>
  <si>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</si>
  <si>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</si>
  <si>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</si>
  <si>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</si>
  <si>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</si>
  <si>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</si>
  <si>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</si>
  <si>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</si>
  <si>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</si>
  <si>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</si>
  <si>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</si>
  <si>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</si>
  <si>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</si>
  <si>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</si>
  <si>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</si>
  <si>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</si>
  <si>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</si>
  <si>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</si>
  <si>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</si>
  <si>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</si>
  <si>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</si>
  <si>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</si>
  <si>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</si>
  <si>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</si>
  <si>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</si>
  <si>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</si>
  <si>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</si>
  <si>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</si>
  <si>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</si>
  <si>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</si>
  <si>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</si>
  <si>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</si>
  <si>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</si>
  <si>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</si>
  <si>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</si>
  <si>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</si>
  <si>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</si>
  <si>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</si>
  <si>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</si>
  <si>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</si>
  <si>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</si>
  <si>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</si>
  <si>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</si>
  <si>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</si>
  <si>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</si>
  <si>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</si>
  <si>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</si>
  <si>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</si>
  <si>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</si>
  <si>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</si>
  <si>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</si>
  <si>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</si>
  <si>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</si>
  <si>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</si>
  <si>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</si>
  <si>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</si>
  <si>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</si>
  <si>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</si>
  <si>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</si>
  <si>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</si>
  <si>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</si>
  <si>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</si>
  <si>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</si>
  <si>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</si>
  <si>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</si>
  <si>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</si>
  <si>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</si>
  <si>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</si>
  <si>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</si>
  <si>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</si>
  <si>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</si>
  <si>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</si>
  <si>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</si>
  <si>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</si>
  <si>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</si>
  <si>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</si>
  <si>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</si>
  <si>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</si>
  <si>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</si>
  <si>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</si>
  <si>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</si>
  <si>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</si>
  <si>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</si>
  <si>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</si>
  <si>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</si>
  <si>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</si>
  <si>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</si>
  <si>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</si>
  <si>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</si>
  <si>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</si>
  <si>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</si>
  <si>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</si>
  <si>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</si>
  <si>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</si>
  <si>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</si>
  <si>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</si>
  <si>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</si>
  <si>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</si>
  <si>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</si>
  <si>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</si>
  <si>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</si>
  <si>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</si>
  <si>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</si>
  <si>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</si>
  <si>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</si>
  <si>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</si>
  <si>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</si>
  <si>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</si>
  <si>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</si>
  <si>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</si>
  <si>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</si>
  <si>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</si>
  <si>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</si>
  <si>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</si>
  <si>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</si>
  <si>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</si>
  <si>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</si>
  <si>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</si>
  <si>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</si>
  <si>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</si>
  <si>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</si>
  <si>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</si>
  <si>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</si>
  <si>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</si>
  <si>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</si>
  <si>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</si>
  <si>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</si>
  <si>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</si>
  <si>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</si>
  <si>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</si>
  <si>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</si>
  <si>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</si>
  <si>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</si>
  <si>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</si>
  <si>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</si>
  <si>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</si>
  <si>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</si>
  <si>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</si>
  <si>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</si>
  <si>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</si>
  <si>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</si>
  <si>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</si>
  <si>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</si>
  <si>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</si>
  <si>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</si>
  <si>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</si>
  <si>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</si>
  <si>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</si>
  <si>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</si>
  <si>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</si>
  <si>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</si>
  <si>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</si>
  <si>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</si>
  <si>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</si>
  <si>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</si>
  <si>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</si>
  <si>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</si>
  <si>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</si>
  <si>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</si>
  <si>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</si>
  <si>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</si>
  <si>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</si>
  <si>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</si>
  <si>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</si>
  <si>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</si>
  <si>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</si>
  <si>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</si>
  <si>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</si>
  <si>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</si>
  <si>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</si>
  <si>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</si>
  <si>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</si>
  <si>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</si>
  <si>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</si>
  <si>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</si>
  <si>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</si>
  <si>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</si>
  <si>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</si>
  <si>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</si>
  <si>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</si>
  <si>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</si>
  <si>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</si>
  <si>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</si>
  <si>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</si>
  <si>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</si>
  <si>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</si>
  <si>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</si>
  <si>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</si>
  <si>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</si>
  <si>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</si>
  <si>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</si>
  <si>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</si>
  <si>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</si>
  <si>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</si>
  <si>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</si>
  <si>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</si>
  <si>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</si>
  <si>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</si>
  <si>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</si>
  <si>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</si>
  <si>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</si>
  <si>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</si>
  <si>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</si>
  <si>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</si>
  <si>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</si>
  <si>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</si>
  <si>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</si>
  <si>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</si>
  <si>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</si>
  <si>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</si>
  <si>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</si>
  <si>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</si>
  <si>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</si>
  <si>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</si>
  <si>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</si>
  <si>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</si>
  <si>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</si>
  <si>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</si>
  <si>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</si>
  <si>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</si>
  <si>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</si>
  <si>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</si>
  <si>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</si>
  <si>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</si>
  <si>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</si>
  <si>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</si>
  <si>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</si>
  <si>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</si>
  <si>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</si>
  <si>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</si>
  <si>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</si>
  <si>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</si>
  <si>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</si>
  <si>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</si>
  <si>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</si>
  <si>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</si>
  <si>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</si>
  <si>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</si>
  <si>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</si>
  <si>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</si>
  <si>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</si>
  <si>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</si>
  <si>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</si>
  <si>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</si>
  <si>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</si>
  <si>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</si>
  <si>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</si>
  <si>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</si>
  <si>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</si>
  <si>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</si>
  <si>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</si>
  <si>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</si>
  <si>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</si>
  <si>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</si>
  <si>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</si>
  <si>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</si>
  <si>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</si>
  <si>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</si>
  <si>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</si>
  <si>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</si>
  <si>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</si>
  <si>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</si>
  <si>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</si>
  <si>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</si>
  <si>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</si>
  <si>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</si>
  <si>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</si>
  <si>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</si>
  <si>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</si>
  <si>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</si>
  <si>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</si>
  <si>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</si>
  <si>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</si>
  <si>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</si>
  <si>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</si>
  <si>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</si>
  <si>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</si>
  <si>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</si>
  <si>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</si>
  <si>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</si>
  <si>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</si>
  <si>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</si>
  <si>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</si>
  <si>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</si>
  <si>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</si>
  <si>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</si>
  <si>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</si>
  <si>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</si>
  <si>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</si>
  <si>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</si>
  <si>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</si>
  <si>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</si>
  <si>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</si>
  <si>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</si>
  <si>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</si>
  <si>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</si>
  <si>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</si>
  <si>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</si>
  <si>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</si>
  <si>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</si>
  <si>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</si>
  <si>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</si>
  <si>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</si>
  <si>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</si>
  <si>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</si>
  <si>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</si>
  <si>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</si>
  <si>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</si>
  <si>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</si>
  <si>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</si>
  <si>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</si>
  <si>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</si>
  <si>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</si>
  <si>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</si>
  <si>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</si>
  <si>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</si>
  <si>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</si>
  <si>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</si>
  <si>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</si>
  <si>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</si>
  <si>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</si>
  <si>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</si>
  <si>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</si>
  <si>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</si>
  <si>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</si>
  <si>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</si>
  <si>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</si>
  <si>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</si>
  <si>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</si>
  <si>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</si>
  <si>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</si>
  <si>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</si>
  <si>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</si>
  <si>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</si>
  <si>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</si>
  <si>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</si>
  <si>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</si>
  <si>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</si>
  <si>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</si>
  <si>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</si>
  <si>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</si>
  <si>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</si>
  <si>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</si>
  <si>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</si>
  <si>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</si>
  <si>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</si>
  <si>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</si>
  <si>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</si>
  <si>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</si>
  <si>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</si>
  <si>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</si>
  <si>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</si>
  <si>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</si>
  <si>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</si>
  <si>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</si>
  <si>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</si>
  <si>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</si>
  <si>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</si>
  <si>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</si>
  <si>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</si>
  <si>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</si>
  <si>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</si>
  <si>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</si>
  <si>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</si>
  <si>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</si>
  <si>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</si>
  <si>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</si>
  <si>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</si>
  <si>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</si>
  <si>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</si>
  <si>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</si>
  <si>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</si>
  <si>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</si>
  <si>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</si>
  <si>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</si>
  <si>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</si>
  <si>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</si>
  <si>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</si>
  <si>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</si>
  <si>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</si>
  <si>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</si>
  <si>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</si>
  <si>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</si>
  <si>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</si>
  <si>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</si>
  <si>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</si>
  <si>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</si>
  <si>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</si>
  <si>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</si>
  <si>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</si>
  <si>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</si>
  <si>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</si>
  <si>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</si>
  <si>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</si>
  <si>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</si>
  <si>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</si>
  <si>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</si>
  <si>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</si>
  <si>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</si>
  <si>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</si>
  <si>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</si>
  <si>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</si>
  <si>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</si>
  <si>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</si>
  <si>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</si>
  <si>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</si>
  <si>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</si>
  <si>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</si>
  <si>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</si>
  <si>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</si>
  <si>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</si>
  <si>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</si>
  <si>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</si>
  <si>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</si>
  <si>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</si>
  <si>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</si>
  <si>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</si>
  <si>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</si>
  <si>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</si>
  <si>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</si>
  <si>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</si>
  <si>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</si>
  <si>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</si>
  <si>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</si>
  <si>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</si>
  <si>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</si>
  <si>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</si>
  <si>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</si>
  <si>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</si>
  <si>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</si>
  <si>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</si>
  <si>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</si>
  <si>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</si>
  <si>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</si>
  <si>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</si>
  <si>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</si>
  <si>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</si>
  <si>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</si>
  <si>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</si>
  <si>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</si>
  <si>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</si>
  <si>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</si>
  <si>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</si>
  <si>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</si>
  <si>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</si>
  <si>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</si>
  <si>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</si>
  <si>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</si>
  <si>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</si>
  <si>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</si>
  <si>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</si>
  <si>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</si>
  <si>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</si>
  <si>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</si>
  <si>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</si>
  <si>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</si>
  <si>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</si>
  <si>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</si>
  <si>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</si>
  <si>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</si>
  <si>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</si>
  <si>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</si>
  <si>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</si>
  <si>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</si>
  <si>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</si>
  <si>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</si>
  <si>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</si>
  <si>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</si>
  <si>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</si>
  <si>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</si>
  <si>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</si>
  <si>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</si>
  <si>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</si>
  <si>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</si>
  <si>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</si>
  <si>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</si>
  <si>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</si>
  <si>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</si>
  <si>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</si>
  <si>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</si>
  <si>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</si>
  <si>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</si>
  <si>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</si>
  <si>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</si>
  <si>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</si>
  <si>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</si>
  <si>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</si>
  <si>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</si>
  <si>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</si>
  <si>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</si>
  <si>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</si>
  <si>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</si>
  <si>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</si>
  <si>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</si>
  <si>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</si>
  <si>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</si>
  <si>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</si>
  <si>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</si>
  <si>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</si>
  <si>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</si>
  <si>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</si>
  <si>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</si>
  <si>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</si>
  <si>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</si>
  <si>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</si>
  <si>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</si>
  <si>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</si>
  <si>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</si>
  <si>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</si>
  <si>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</si>
  <si>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</si>
  <si>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</si>
  <si>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</si>
  <si>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</si>
  <si>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</si>
  <si>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</si>
  <si>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</si>
  <si>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</si>
  <si>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</si>
  <si>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</si>
  <si>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</si>
  <si>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</si>
  <si>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</si>
  <si>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</si>
  <si>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</si>
  <si>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</si>
  <si>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</si>
  <si>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</si>
  <si>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</si>
  <si>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</si>
  <si>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</si>
  <si>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</si>
  <si>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</si>
  <si>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</si>
  <si>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</si>
  <si>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</si>
  <si>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</si>
  <si>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</si>
  <si>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</si>
  <si>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</si>
  <si>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</si>
  <si>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</si>
  <si>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</si>
  <si>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</si>
  <si>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</si>
  <si>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</si>
  <si>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</si>
  <si>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</si>
  <si>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</si>
  <si>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</si>
  <si>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</si>
  <si>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</si>
  <si>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</si>
  <si>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</si>
  <si>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</si>
  <si>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</si>
  <si>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</si>
  <si>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</si>
  <si>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</si>
  <si>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</si>
  <si>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</si>
  <si>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</si>
  <si>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</si>
  <si>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</si>
  <si>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</si>
  <si>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</si>
  <si>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</si>
  <si>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</si>
  <si>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</si>
  <si>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</si>
  <si>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</si>
  <si>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</si>
  <si>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</si>
  <si>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</si>
  <si>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</si>
  <si>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</si>
  <si>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</si>
  <si>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</si>
  <si>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</si>
  <si>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</si>
  <si>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</si>
  <si>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</si>
  <si>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</si>
  <si>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</si>
  <si>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</si>
  <si>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</si>
  <si>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</si>
  <si>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</si>
  <si>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</si>
  <si>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</si>
  <si>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</si>
  <si>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</si>
  <si>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</si>
  <si>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</si>
  <si>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</si>
  <si>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</si>
  <si>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</si>
  <si>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</si>
  <si>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</si>
  <si>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</si>
  <si>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</si>
  <si>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</si>
  <si>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</si>
  <si>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</si>
  <si>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</si>
  <si>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</si>
  <si>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</si>
  <si>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</si>
  <si>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</si>
  <si>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</si>
  <si>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</si>
  <si>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</si>
  <si>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</si>
  <si>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</si>
  <si>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</si>
  <si>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</si>
  <si>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</si>
  <si>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</si>
  <si>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</si>
  <si>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</si>
  <si>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</si>
  <si>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</si>
  <si>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</si>
  <si>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</si>
  <si>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</si>
  <si>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</si>
  <si>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</si>
  <si>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</si>
  <si>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</si>
  <si>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</si>
  <si>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</si>
  <si>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</si>
  <si>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</si>
  <si>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</si>
  <si>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</si>
  <si>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</si>
  <si>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</si>
  <si>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</si>
  <si>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</si>
  <si>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</si>
  <si>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</si>
  <si>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</si>
  <si>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</si>
  <si>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</si>
  <si>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</si>
  <si>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</si>
  <si>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</si>
  <si>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</si>
  <si>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</si>
  <si>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</si>
  <si>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</si>
  <si>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</si>
  <si>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</si>
  <si>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</si>
  <si>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</si>
  <si>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</si>
  <si>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</si>
  <si>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</si>
  <si>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</si>
  <si>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</si>
  <si>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</si>
  <si>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</si>
  <si>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</si>
  <si>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</si>
  <si>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</si>
  <si>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</si>
  <si>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</si>
  <si>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</si>
  <si>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</si>
  <si>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</si>
  <si>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</si>
  <si>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</si>
  <si>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</si>
  <si>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</si>
  <si>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</si>
  <si>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</si>
  <si>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</si>
  <si>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</si>
  <si>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</si>
  <si>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</si>
  <si>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</si>
  <si>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</si>
  <si>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</si>
  <si>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</si>
  <si>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</si>
  <si>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</si>
  <si>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</si>
  <si>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</si>
  <si>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</si>
  <si>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</si>
  <si>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</si>
  <si>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</si>
  <si>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</si>
  <si>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</si>
  <si>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</si>
  <si>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</si>
  <si>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</si>
  <si>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</si>
  <si>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</si>
  <si>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</si>
  <si>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</si>
  <si>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</si>
  <si>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</si>
  <si>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</si>
  <si>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</si>
  <si>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</si>
  <si>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</si>
  <si>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</si>
  <si>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</si>
  <si>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</si>
  <si>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</si>
  <si>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</si>
  <si>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</si>
  <si>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</si>
  <si>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</si>
  <si>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</si>
  <si>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</si>
  <si>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</si>
  <si>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</si>
  <si>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</si>
  <si>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</si>
  <si>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</si>
  <si>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</si>
  <si>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</si>
  <si>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</si>
  <si>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</si>
  <si>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</si>
  <si>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</si>
  <si>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</si>
  <si>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</si>
  <si>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</si>
  <si>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</si>
  <si>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</si>
  <si>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</si>
  <si>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</si>
  <si>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</si>
  <si>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</si>
  <si>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</si>
  <si>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</si>
  <si>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</si>
  <si>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</si>
  <si>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</si>
  <si>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</si>
  <si>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</si>
  <si>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</si>
  <si>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</si>
  <si>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</si>
  <si>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</si>
  <si>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</si>
  <si>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</si>
  <si>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</si>
  <si>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</si>
  <si>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</si>
  <si>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</si>
  <si>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</si>
  <si>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</si>
  <si>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</si>
  <si>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</si>
  <si>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</si>
  <si>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</si>
  <si>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</si>
  <si>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</si>
  <si>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</si>
  <si>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</si>
  <si>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</si>
  <si>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</si>
  <si>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</si>
  <si>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</si>
  <si>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</si>
  <si>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</si>
  <si>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</si>
  <si>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</si>
  <si>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</si>
  <si>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</si>
  <si>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</si>
  <si>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</si>
  <si>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</si>
  <si>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</si>
  <si>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</si>
  <si>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</si>
  <si>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</si>
  <si>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</si>
  <si>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</si>
  <si>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</si>
  <si>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</si>
  <si>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</si>
  <si>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</si>
  <si>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</si>
  <si>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</si>
  <si>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</si>
  <si>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</si>
  <si>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</si>
  <si>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</si>
  <si>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</si>
  <si>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</si>
  <si>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</si>
  <si>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</si>
  <si>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</si>
  <si>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</si>
  <si>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</si>
  <si>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</si>
  <si>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</si>
  <si>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</si>
  <si>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</si>
  <si>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</si>
  <si>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</si>
  <si>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</si>
  <si>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</si>
  <si>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</si>
  <si>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</si>
  <si>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</si>
  <si>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</si>
  <si>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</si>
  <si>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</si>
  <si>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</si>
  <si>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</si>
  <si>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</si>
  <si>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</si>
  <si>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</si>
  <si>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</si>
  <si>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</si>
  <si>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</si>
  <si>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</si>
  <si>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</si>
  <si>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</si>
  <si>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</si>
  <si>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</si>
  <si>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</si>
  <si>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</si>
  <si>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</si>
  <si>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</si>
  <si>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</si>
  <si>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</si>
  <si>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</si>
  <si>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</si>
  <si>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</si>
  <si>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</si>
  <si>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</si>
  <si>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</si>
  <si>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</si>
  <si>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</si>
  <si>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</si>
  <si>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</si>
  <si>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</si>
  <si>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</si>
  <si>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</si>
  <si>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</si>
  <si>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</si>
  <si>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</si>
  <si>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</si>
  <si>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</si>
  <si>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</si>
  <si>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</si>
  <si>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</si>
  <si>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</si>
  <si>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</si>
  <si>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</si>
  <si>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</si>
  <si>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</si>
  <si>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</si>
  <si>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</si>
  <si>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</si>
  <si>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</si>
  <si>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</si>
  <si>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</si>
  <si>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</si>
  <si>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</si>
  <si>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</si>
  <si>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</si>
  <si>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</si>
  <si>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</si>
  <si>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</si>
  <si>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</si>
  <si>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</si>
  <si>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</si>
  <si>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</si>
  <si>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</si>
  <si>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</si>
  <si>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</si>
  <si>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</si>
  <si>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</si>
  <si>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</si>
  <si>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</si>
  <si>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</si>
  <si>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</si>
  <si>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</si>
  <si>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</si>
  <si>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</si>
  <si>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</si>
  <si>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</si>
  <si>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</si>
  <si>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</si>
  <si>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</si>
  <si>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</si>
  <si>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</si>
  <si>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</si>
  <si>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</si>
  <si>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</si>
  <si>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</si>
  <si>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</si>
  <si>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</si>
  <si>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</si>
  <si>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</si>
  <si>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</si>
  <si>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</si>
  <si>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</si>
  <si>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</si>
  <si>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</si>
  <si>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</si>
  <si>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</si>
  <si>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</si>
  <si>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</si>
  <si>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</si>
  <si>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</si>
  <si>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</si>
  <si>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</si>
  <si>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</si>
  <si>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</si>
  <si>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</si>
  <si>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</si>
  <si>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</si>
  <si>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</si>
  <si>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</si>
  <si>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</si>
  <si>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</si>
  <si>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</si>
  <si>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</si>
  <si>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</si>
  <si>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</si>
  <si>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</si>
  <si>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</si>
  <si>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</si>
  <si>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</si>
  <si>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</si>
  <si>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</si>
  <si>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</si>
  <si>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</si>
  <si>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</si>
  <si>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</si>
  <si>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</si>
  <si>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</si>
  <si>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</si>
  <si>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</si>
  <si>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</si>
  <si>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</si>
  <si>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</si>
  <si>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</si>
  <si>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</si>
  <si>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</si>
  <si>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</si>
  <si>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</si>
  <si>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</si>
  <si>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</si>
  <si>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</si>
  <si>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</si>
  <si>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</si>
  <si>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</si>
  <si>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</si>
  <si>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</si>
  <si>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</si>
  <si>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</si>
  <si>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</si>
  <si>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</si>
  <si>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</si>
  <si>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</si>
  <si>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</si>
  <si>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</si>
  <si>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</si>
  <si>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</si>
  <si>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</si>
  <si>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</si>
  <si>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</si>
  <si>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</si>
  <si>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</si>
  <si>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</si>
  <si>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</si>
  <si>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</si>
  <si>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</si>
  <si>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</si>
  <si>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</si>
  <si>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</si>
  <si>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</si>
  <si>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</si>
  <si>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</si>
  <si>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</si>
  <si>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</si>
  <si>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</si>
  <si>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</si>
  <si>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</si>
  <si>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</si>
  <si>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</si>
  <si>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</si>
  <si>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</si>
  <si>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</si>
  <si>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</si>
  <si>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</si>
  <si>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</si>
  <si>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</si>
  <si>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</si>
  <si>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</si>
  <si>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</si>
  <si>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</si>
  <si>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</si>
  <si>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</si>
  <si>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</si>
  <si>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</si>
  <si>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</si>
  <si>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</si>
  <si>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</si>
  <si>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</si>
  <si>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</si>
  <si>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</si>
  <si>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</si>
  <si>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</si>
  <si>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</si>
  <si>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</si>
  <si>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</si>
  <si>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</si>
  <si>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</si>
  <si>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</si>
  <si>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</si>
  <si>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</si>
  <si>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</si>
  <si>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</si>
  <si>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</si>
  <si>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</si>
  <si>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</si>
  <si>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</si>
  <si>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</si>
  <si>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</si>
  <si>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</si>
  <si>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</si>
  <si>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</si>
  <si>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</si>
  <si>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</si>
  <si>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</si>
  <si>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</si>
  <si>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</si>
  <si>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</si>
  <si>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</si>
  <si>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</si>
  <si>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</si>
  <si>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</si>
  <si>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</si>
  <si>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</si>
  <si>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</si>
  <si>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</si>
  <si>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</si>
  <si>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</si>
  <si>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</si>
  <si>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</si>
  <si>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</si>
  <si>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</si>
  <si>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</si>
  <si>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</si>
  <si>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</si>
  <si>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</si>
  <si>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</si>
  <si>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</si>
  <si>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</si>
  <si>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</si>
  <si>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</si>
  <si>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</si>
  <si>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</si>
  <si>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</si>
  <si>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</si>
  <si>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</si>
  <si>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</si>
  <si>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</si>
  <si>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</si>
  <si>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</si>
  <si>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</si>
  <si>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</si>
  <si>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</si>
  <si>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</si>
  <si>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</si>
  <si>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</si>
  <si>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</si>
  <si>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</si>
  <si>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</si>
  <si>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</si>
  <si>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</si>
  <si>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</si>
  <si>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</si>
  <si>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</si>
  <si>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</si>
  <si>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</si>
  <si>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</si>
  <si>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</si>
  <si>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</si>
  <si>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</si>
  <si>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</si>
  <si>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</si>
  <si>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</si>
  <si>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</si>
  <si>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</si>
  <si>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</si>
  <si>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</si>
  <si>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</si>
  <si>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</si>
  <si>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</si>
  <si>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</si>
  <si>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</si>
  <si>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</si>
  <si>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</si>
  <si>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</si>
  <si>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</si>
  <si>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</si>
  <si>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</si>
  <si>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</si>
  <si>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</si>
  <si>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</si>
  <si>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</si>
  <si>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</si>
  <si>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</si>
  <si>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</si>
  <si>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</si>
  <si>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</si>
  <si>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</si>
  <si>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</si>
  <si>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</si>
  <si>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</si>
  <si>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</si>
  <si>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</si>
  <si>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</si>
  <si>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</si>
  <si>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</si>
  <si>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</si>
  <si>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</si>
  <si>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</si>
  <si>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</si>
  <si>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</si>
  <si>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</si>
  <si>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</si>
  <si>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</si>
  <si>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</si>
  <si>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</si>
  <si>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</si>
  <si>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</si>
  <si>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</si>
  <si>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</si>
  <si>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</si>
  <si>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</si>
  <si>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</si>
  <si>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</si>
  <si>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</si>
  <si>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</si>
  <si>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</si>
  <si>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</si>
  <si>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</si>
  <si>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</si>
  <si>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</si>
  <si>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</si>
  <si>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</si>
  <si>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</si>
  <si>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</si>
  <si>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</si>
  <si>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</si>
  <si>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</si>
  <si>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</si>
  <si>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</si>
  <si>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</si>
  <si>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</si>
  <si>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</si>
  <si>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</si>
  <si>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</si>
  <si>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</si>
  <si>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</si>
  <si>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</si>
  <si>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</si>
  <si>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</si>
  <si>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</si>
  <si>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</si>
  <si>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</si>
  <si>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</si>
  <si>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</si>
  <si>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</si>
  <si>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</si>
  <si>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</si>
  <si>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</si>
  <si>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</si>
  <si>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</si>
  <si>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</si>
  <si>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</si>
  <si>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</si>
  <si>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</si>
  <si>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</si>
  <si>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</si>
  <si>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</si>
  <si>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</si>
  <si>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</si>
  <si>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</si>
  <si>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</si>
  <si>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</si>
  <si>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</si>
  <si>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</si>
  <si>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</si>
  <si>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</si>
  <si>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</si>
  <si>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</si>
  <si>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</si>
  <si>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</si>
  <si>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</si>
  <si>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</si>
  <si>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</si>
  <si>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</si>
  <si>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</si>
  <si>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</si>
  <si>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</si>
  <si>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</si>
  <si>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</si>
  <si>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</si>
  <si>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</si>
  <si>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</si>
  <si>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</si>
  <si>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</si>
  <si>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</si>
  <si>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</si>
  <si>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</si>
  <si>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</si>
  <si>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</si>
  <si>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</si>
  <si>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</si>
  <si>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</si>
  <si>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</si>
  <si>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</si>
  <si>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</si>
  <si>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</si>
  <si>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</si>
  <si>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</si>
  <si>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</si>
  <si>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</si>
  <si>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</si>
  <si>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</si>
  <si>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</si>
  <si>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</si>
  <si>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</si>
  <si>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</si>
  <si>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</si>
  <si>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</si>
  <si>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</si>
  <si>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</si>
  <si>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</si>
  <si>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</si>
  <si>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</si>
  <si>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</si>
  <si>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</si>
  <si>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</si>
  <si>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</si>
  <si>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</si>
  <si>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</si>
  <si>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</si>
  <si>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</si>
  <si>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</si>
  <si>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</si>
  <si>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</si>
  <si>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</si>
  <si>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</si>
  <si>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</si>
  <si>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</si>
  <si>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</si>
  <si>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</si>
  <si>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</si>
  <si>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</si>
  <si>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</si>
  <si>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</si>
  <si>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</si>
  <si>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</si>
  <si>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</si>
  <si>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</si>
  <si>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</si>
  <si>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</si>
  <si>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</si>
  <si>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</si>
  <si>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</si>
  <si>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</si>
  <si>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</si>
  <si>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</si>
  <si>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</si>
  <si>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</si>
  <si>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</si>
  <si>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</si>
  <si>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</si>
  <si>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</si>
  <si>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</si>
  <si>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</si>
  <si>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</si>
  <si>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</si>
  <si>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</si>
  <si>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</si>
  <si>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</si>
  <si>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</si>
  <si>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</si>
  <si>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</si>
  <si>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</si>
  <si>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</si>
  <si>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</si>
  <si>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</si>
  <si>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</si>
  <si>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</si>
  <si>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</si>
  <si>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</si>
  <si>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</si>
  <si>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</si>
  <si>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</si>
  <si>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</si>
  <si>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</si>
  <si>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</si>
  <si>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</si>
  <si>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</si>
  <si>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</si>
  <si>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</si>
  <si>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</si>
  <si>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</si>
  <si>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</si>
  <si>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</si>
  <si>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</si>
  <si>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</si>
  <si>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</si>
  <si>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</si>
  <si>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</si>
  <si>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</si>
  <si>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</si>
  <si>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</si>
  <si>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</si>
  <si>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</si>
  <si>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</si>
  <si>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</si>
  <si>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</si>
  <si>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</si>
  <si>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</si>
  <si>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</si>
  <si>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</si>
  <si>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</si>
  <si>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</si>
  <si>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</si>
  <si>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</si>
  <si>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</si>
  <si>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</si>
  <si>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</si>
  <si>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</si>
  <si>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</si>
  <si>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</si>
  <si>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</si>
  <si>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</si>
  <si>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</si>
  <si>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</si>
  <si>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</si>
  <si>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</si>
  <si>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</si>
  <si>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</si>
  <si>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</si>
  <si>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</si>
  <si>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</si>
  <si>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</si>
  <si>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</si>
  <si>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</si>
  <si>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</si>
  <si>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</si>
  <si>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</si>
  <si>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</si>
  <si>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</si>
  <si>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</si>
  <si>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</si>
  <si>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</si>
  <si>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</si>
  <si>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</si>
  <si>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</si>
  <si>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</si>
  <si>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</si>
  <si>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</si>
  <si>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</si>
  <si>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</si>
  <si>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</si>
  <si>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</si>
  <si>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</si>
  <si>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</si>
  <si>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</si>
  <si>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</si>
  <si>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</si>
  <si>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</si>
  <si>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</si>
  <si>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</si>
  <si>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</si>
  <si>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</si>
  <si>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</si>
  <si>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</si>
  <si>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</si>
  <si>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</si>
  <si>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</si>
  <si>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</si>
  <si>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</si>
  <si>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</si>
  <si>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</si>
  <si>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</si>
  <si>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</si>
  <si>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</si>
  <si>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</si>
  <si>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</si>
  <si>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</si>
  <si>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</si>
  <si>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</si>
  <si>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</si>
  <si>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</si>
  <si>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</si>
  <si>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</si>
  <si>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</si>
  <si>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</si>
  <si>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</si>
  <si>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</si>
  <si>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</si>
  <si>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</si>
  <si>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</si>
  <si>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</si>
  <si>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</si>
  <si>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</si>
  <si>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</si>
  <si>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</si>
  <si>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</si>
  <si>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</si>
  <si>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</si>
  <si>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</si>
  <si>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</si>
  <si>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</si>
  <si>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</si>
  <si>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</si>
  <si>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</si>
  <si>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</si>
  <si>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</si>
  <si>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</si>
  <si>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</si>
  <si>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</si>
  <si>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</si>
  <si>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</si>
  <si>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</si>
  <si>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</si>
  <si>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</si>
  <si>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</si>
  <si>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</si>
  <si>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</si>
  <si>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</si>
  <si>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</si>
  <si>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</si>
  <si>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</si>
  <si>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</si>
  <si>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</si>
  <si>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</si>
  <si>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</si>
  <si>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</si>
  <si>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</si>
  <si>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</si>
  <si>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</si>
  <si>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</si>
  <si>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</si>
  <si>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</si>
  <si>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</si>
  <si>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</si>
  <si>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</si>
  <si>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</si>
  <si>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</si>
  <si>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</si>
  <si>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</si>
  <si>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</si>
  <si>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</si>
  <si>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</si>
  <si>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</si>
  <si>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</si>
  <si>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</si>
  <si>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</si>
  <si>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</si>
  <si>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</si>
  <si>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</si>
  <si>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</si>
  <si>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</si>
  <si>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</si>
  <si>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</si>
  <si>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</si>
  <si>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</si>
  <si>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</si>
  <si>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</si>
  <si>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</si>
  <si>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</si>
  <si>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</si>
  <si>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</si>
  <si>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</si>
  <si>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</si>
  <si>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</si>
  <si>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</si>
  <si>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</si>
  <si>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</si>
  <si>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</si>
  <si>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</si>
  <si>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</si>
  <si>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</si>
  <si>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</si>
  <si>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</si>
  <si>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</si>
  <si>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</si>
  <si>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</si>
  <si>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</si>
  <si>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</si>
  <si>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</si>
  <si>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</si>
  <si>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</si>
  <si>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</si>
  <si>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</si>
  <si>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</si>
  <si>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</si>
  <si>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</si>
  <si>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</si>
  <si>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</si>
  <si>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</si>
  <si>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</si>
  <si>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</si>
  <si>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</si>
  <si>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</si>
  <si>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</si>
  <si>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</si>
  <si>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</si>
  <si>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</si>
  <si>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</si>
  <si>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</si>
  <si>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</si>
  <si>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</si>
  <si>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</si>
  <si>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</si>
  <si>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</si>
  <si>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</si>
  <si>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</si>
  <si>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</si>
  <si>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</si>
  <si>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</si>
  <si>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</si>
  <si>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</si>
  <si>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</si>
  <si>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</si>
  <si>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</si>
  <si>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</si>
  <si>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</si>
  <si>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</si>
  <si>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</si>
  <si>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</si>
  <si>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</si>
  <si>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</si>
  <si>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</si>
  <si>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</si>
  <si>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</si>
  <si>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</si>
  <si>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</si>
  <si>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</si>
  <si>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</si>
  <si>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</si>
  <si>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</si>
  <si>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</si>
  <si>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</si>
  <si>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</si>
  <si>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</si>
  <si>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</si>
  <si>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</si>
  <si>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</si>
  <si>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</si>
  <si>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</si>
  <si>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</si>
  <si>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</si>
  <si>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</si>
  <si>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</si>
  <si>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</si>
  <si>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</si>
  <si>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</si>
  <si>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</si>
  <si>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</si>
  <si>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</si>
  <si>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</si>
  <si>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</si>
  <si>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</si>
  <si>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</si>
  <si>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</si>
  <si>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</si>
  <si>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</si>
  <si>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</si>
  <si>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</si>
  <si>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</si>
  <si>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</si>
  <si>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</si>
  <si>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</si>
  <si>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</si>
  <si>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</si>
  <si>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</si>
  <si>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</si>
  <si>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</si>
  <si>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</si>
  <si>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</si>
  <si>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</si>
  <si>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</si>
  <si>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</si>
  <si>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</si>
  <si>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</si>
  <si>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</si>
  <si>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</si>
  <si>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</si>
  <si>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</si>
  <si>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</si>
  <si>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</si>
  <si>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</si>
  <si>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</si>
  <si>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</si>
  <si>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</si>
  <si>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</si>
  <si>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</si>
  <si>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</si>
  <si>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</si>
  <si>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</si>
  <si>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</si>
  <si>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</si>
  <si>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</si>
  <si>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</si>
  <si>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</si>
  <si>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</si>
  <si>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</si>
  <si>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</si>
  <si>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</si>
  <si>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</si>
  <si>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</si>
  <si>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</si>
  <si>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</si>
  <si>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</si>
  <si>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</si>
  <si>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</si>
  <si>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</si>
  <si>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</si>
  <si>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</si>
  <si>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</si>
  <si>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</si>
  <si>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</si>
  <si>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</si>
  <si>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</si>
  <si>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</si>
  <si>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</si>
  <si>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</si>
  <si>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</si>
  <si>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</si>
  <si>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</si>
  <si>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</si>
  <si>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</si>
  <si>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</si>
  <si>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</si>
  <si>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</si>
  <si>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</si>
  <si>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</si>
  <si>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</si>
  <si>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</si>
  <si>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</si>
  <si>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</si>
  <si>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</si>
  <si>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</si>
  <si>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</si>
  <si>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</si>
  <si>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</si>
  <si>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</si>
  <si>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</si>
  <si>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</si>
  <si>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</si>
  <si>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</si>
  <si>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</si>
  <si>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</si>
  <si>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</si>
  <si>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</si>
  <si>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</si>
  <si>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</si>
  <si>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</si>
  <si>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</si>
  <si>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</si>
  <si>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</si>
  <si>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</si>
  <si>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</si>
  <si>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</si>
  <si>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</si>
  <si>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</si>
  <si>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</si>
  <si>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</si>
  <si>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</si>
  <si>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</si>
  <si>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</si>
  <si>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</si>
  <si>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</si>
  <si>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</si>
  <si>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</si>
  <si>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</si>
  <si>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</si>
  <si>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</si>
  <si>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</si>
  <si>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</si>
  <si>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</si>
  <si>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</si>
  <si>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</si>
  <si>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</si>
  <si>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</si>
  <si>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</si>
  <si>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</si>
  <si>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</si>
  <si>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</si>
  <si>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</si>
  <si>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</si>
  <si>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</si>
  <si>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</si>
  <si>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</si>
  <si>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</si>
  <si>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</si>
  <si>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</si>
  <si>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</si>
  <si>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</si>
  <si>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</si>
  <si>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</si>
  <si>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</si>
  <si>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</si>
  <si>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</si>
  <si>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</si>
  <si>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</si>
  <si>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</si>
  <si>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</si>
  <si>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</si>
  <si>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</si>
  <si>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</si>
  <si>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</si>
  <si>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</si>
  <si>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</si>
  <si>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</si>
  <si>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</si>
  <si>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</si>
  <si>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</si>
  <si>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</si>
  <si>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</si>
  <si>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</si>
  <si>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</si>
  <si>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</si>
  <si>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</si>
  <si>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</si>
  <si>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</si>
  <si>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</si>
  <si>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</si>
  <si>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</si>
  <si>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</si>
  <si>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</si>
  <si>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</si>
  <si>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</si>
  <si>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</si>
  <si>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</si>
  <si>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</si>
  <si>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</si>
  <si>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</si>
  <si>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</si>
  <si>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</si>
  <si>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</si>
  <si>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</si>
  <si>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</si>
  <si>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</si>
  <si>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</si>
  <si>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</si>
  <si>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</si>
  <si>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</si>
  <si>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</si>
  <si>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</si>
  <si>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</si>
  <si>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</si>
  <si>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</si>
  <si>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</si>
  <si>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</si>
  <si>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</si>
  <si>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</si>
  <si>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</si>
  <si>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</si>
  <si>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</si>
  <si>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</si>
  <si>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</si>
  <si>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</si>
  <si>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</si>
  <si>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</si>
  <si>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</si>
  <si>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</si>
  <si>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</si>
  <si>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</si>
  <si>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</si>
  <si>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</si>
  <si>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</si>
  <si>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</si>
  <si>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</si>
  <si>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</si>
  <si>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</si>
  <si>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</si>
  <si>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</si>
  <si>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</si>
  <si>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</si>
  <si>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</si>
  <si>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</si>
  <si>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</si>
  <si>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</si>
  <si>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</si>
  <si>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</si>
  <si>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</si>
  <si>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</si>
  <si>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</si>
  <si>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</si>
  <si>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</si>
  <si>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</si>
  <si>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</si>
  <si>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</si>
  <si>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</si>
  <si>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</si>
  <si>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</si>
  <si>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</si>
  <si>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</si>
  <si>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</si>
  <si>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</si>
  <si>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</si>
  <si>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</si>
  <si>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</si>
  <si>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</si>
  <si>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</si>
  <si>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</si>
  <si>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</si>
  <si>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</si>
  <si>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</si>
  <si>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</si>
  <si>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</si>
  <si>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</si>
  <si>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</si>
  <si>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</si>
  <si>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</si>
  <si>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</si>
  <si>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</si>
  <si>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</si>
  <si>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</si>
  <si>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</si>
  <si>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</si>
  <si>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</si>
  <si>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</si>
  <si>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</si>
  <si>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</si>
  <si>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</si>
  <si>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</si>
  <si>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</si>
  <si>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</si>
  <si>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</si>
  <si>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</si>
  <si>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</si>
  <si>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</si>
  <si>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</si>
  <si>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</si>
  <si>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</si>
  <si>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</si>
  <si>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</si>
  <si>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</si>
  <si>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</si>
  <si>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</si>
  <si>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</si>
  <si>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</si>
  <si>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</si>
  <si>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</si>
  <si>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</si>
  <si>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</si>
  <si>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</si>
  <si>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</si>
  <si>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</si>
  <si>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</si>
  <si>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</si>
  <si>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</si>
  <si>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</si>
  <si>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</si>
  <si>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</si>
  <si>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</si>
  <si>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</si>
  <si>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</si>
  <si>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</si>
  <si>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</si>
  <si>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</si>
  <si>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</si>
  <si>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</si>
  <si>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</si>
  <si>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</si>
  <si>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</si>
  <si>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</si>
  <si>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</si>
  <si>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</si>
  <si>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</si>
  <si>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</si>
  <si>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</si>
  <si>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</si>
  <si>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</si>
  <si>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</si>
  <si>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</si>
  <si>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</si>
  <si>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</si>
  <si>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</si>
  <si>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</si>
  <si>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</si>
  <si>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</si>
  <si>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</si>
  <si>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</si>
  <si>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</si>
  <si>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</si>
  <si>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</si>
  <si>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</si>
  <si>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</si>
  <si>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</si>
  <si>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</si>
  <si>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</si>
  <si>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</si>
  <si>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</si>
  <si>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</si>
  <si>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</si>
  <si>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</si>
  <si>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</si>
  <si>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</si>
  <si>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</si>
  <si>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</si>
  <si>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</si>
  <si>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</si>
  <si>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</si>
  <si>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</si>
  <si>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</si>
  <si>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</si>
  <si>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</si>
  <si>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</si>
  <si>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</si>
  <si>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</si>
  <si>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</si>
  <si>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</si>
  <si>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</si>
  <si>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</si>
  <si>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</si>
  <si>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</si>
  <si>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</si>
  <si>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</si>
  <si>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</si>
  <si>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</si>
  <si>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</si>
  <si>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</si>
  <si>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</si>
  <si>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</si>
  <si>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</si>
  <si>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</si>
  <si>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</si>
  <si>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</si>
  <si>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</si>
  <si>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</si>
  <si>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</si>
  <si>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</si>
  <si>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</si>
  <si>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</si>
  <si>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</si>
  <si>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</si>
  <si>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</si>
  <si>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</si>
  <si>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</si>
  <si>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</si>
  <si>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</si>
  <si>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</si>
  <si>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</si>
  <si>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</si>
  <si>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</si>
  <si>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</si>
  <si>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</si>
  <si>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</si>
  <si>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</si>
  <si>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</si>
  <si>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</si>
  <si>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</si>
  <si>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</si>
  <si>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</si>
  <si>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</si>
  <si>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</si>
  <si>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</si>
  <si>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</si>
  <si>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</si>
  <si>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</si>
  <si>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</si>
  <si>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</si>
  <si>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</si>
  <si>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</si>
  <si>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</si>
  <si>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</si>
  <si>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</si>
  <si>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</si>
  <si>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</si>
  <si>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</si>
  <si>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</si>
  <si>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</si>
  <si>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</si>
  <si>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</si>
  <si>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</si>
  <si>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</si>
  <si>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</si>
  <si>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</si>
  <si>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</si>
  <si>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</si>
  <si>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</si>
  <si>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</si>
  <si>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</si>
  <si>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</si>
  <si>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</si>
  <si>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</si>
  <si>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</si>
  <si>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</si>
  <si>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</si>
  <si>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</si>
  <si>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</si>
  <si>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</si>
  <si>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</si>
  <si>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</si>
  <si>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</si>
  <si>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</si>
  <si>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</si>
  <si>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</si>
  <si>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</si>
  <si>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</si>
  <si>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</si>
  <si>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</si>
  <si>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</si>
  <si>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</si>
  <si>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</si>
  <si>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</si>
  <si>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</si>
  <si>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</si>
  <si>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</si>
  <si>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</si>
  <si>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</si>
  <si>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</si>
  <si>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</si>
  <si>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</si>
  <si>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</si>
  <si>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</si>
  <si>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</si>
  <si>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</si>
  <si>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</si>
  <si>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</si>
  <si>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</si>
  <si>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</si>
  <si>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</si>
  <si>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</si>
  <si>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</si>
  <si>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</si>
  <si>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</si>
  <si>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</si>
  <si>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</si>
  <si>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</si>
  <si>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</si>
  <si>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</si>
  <si>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</si>
  <si>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</si>
  <si>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</si>
  <si>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</si>
  <si>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</si>
  <si>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</si>
  <si>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</si>
  <si>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</si>
  <si>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</si>
  <si>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</si>
  <si>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</si>
  <si>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</si>
  <si>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</si>
  <si>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</si>
  <si>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</si>
  <si>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</si>
  <si>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</si>
  <si>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</si>
  <si>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</si>
  <si>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</si>
  <si>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</si>
  <si>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</si>
  <si>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</si>
  <si>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</si>
  <si>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</si>
  <si>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</si>
  <si>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</si>
  <si>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</si>
  <si>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</si>
  <si>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</si>
  <si>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</si>
  <si>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</si>
  <si>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</si>
  <si>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</si>
  <si>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</si>
  <si>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</si>
  <si>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</si>
  <si>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</si>
  <si>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</si>
  <si>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</si>
  <si>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</si>
  <si>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</si>
  <si>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</si>
  <si>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</si>
  <si>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</si>
  <si>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</si>
  <si>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</si>
  <si>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</si>
  <si>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</si>
  <si>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</si>
  <si>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</si>
  <si>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</si>
  <si>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</si>
  <si>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</si>
  <si>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</si>
  <si>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</si>
  <si>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</si>
  <si>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</si>
  <si>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</si>
  <si>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</si>
  <si>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</si>
  <si>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</si>
  <si>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</si>
  <si>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</si>
  <si>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</si>
  <si>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</si>
  <si>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</si>
  <si>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</si>
  <si>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</si>
  <si>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</si>
  <si>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</si>
  <si>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</si>
  <si>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</si>
  <si>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</si>
  <si>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</si>
  <si>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</si>
  <si>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</si>
  <si>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</si>
  <si>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</si>
  <si>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</si>
  <si>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</si>
  <si>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</si>
  <si>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</si>
  <si>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</si>
  <si>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</si>
  <si>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</si>
  <si>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</si>
  <si>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</si>
  <si>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</si>
  <si>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</si>
  <si>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</si>
  <si>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</si>
  <si>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</si>
  <si>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</si>
  <si>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</si>
  <si>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</si>
  <si>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</si>
  <si>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</si>
  <si>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</si>
  <si>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</si>
  <si>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</si>
  <si>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</si>
  <si>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</si>
  <si>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</si>
  <si>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</si>
  <si>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</si>
  <si>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</si>
  <si>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</si>
  <si>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</si>
  <si>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</si>
  <si>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</si>
  <si>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</si>
  <si>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</si>
  <si>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</si>
  <si>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</si>
  <si>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</si>
  <si>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</si>
  <si>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</si>
  <si>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</si>
  <si>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</si>
  <si>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</si>
  <si>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</si>
  <si>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</si>
  <si>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</si>
  <si>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</si>
  <si>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</si>
  <si>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</si>
  <si>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</si>
  <si>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</si>
  <si>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</si>
  <si>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</si>
  <si>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</si>
  <si>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</si>
  <si>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</si>
  <si>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</si>
  <si>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</si>
  <si>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</si>
  <si>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</si>
  <si>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</si>
  <si>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</si>
  <si>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</si>
  <si>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</si>
  <si>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</si>
  <si>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</si>
  <si>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</si>
  <si>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</si>
  <si>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</si>
  <si>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</si>
  <si>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</si>
  <si>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</si>
  <si>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</si>
  <si>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</si>
  <si>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</si>
  <si>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</si>
  <si>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</si>
  <si>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</si>
  <si>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</si>
  <si>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</si>
  <si>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</si>
  <si>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</si>
  <si>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</si>
  <si>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</si>
  <si>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</si>
  <si>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</si>
  <si>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</si>
  <si>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</si>
  <si>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</si>
  <si>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</si>
  <si>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</si>
  <si>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</si>
  <si>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</si>
  <si>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</si>
  <si>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</si>
  <si>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</si>
  <si>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</si>
  <si>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</si>
  <si>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</si>
  <si>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</si>
  <si>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</si>
  <si>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</si>
  <si>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</si>
  <si>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</si>
  <si>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</si>
  <si>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</si>
  <si>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</si>
  <si>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</si>
  <si>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</si>
  <si>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</si>
  <si>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</si>
  <si>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</si>
  <si>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</si>
  <si>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</si>
  <si>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</si>
  <si>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</si>
  <si>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</si>
  <si>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</si>
  <si>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</si>
  <si>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</si>
  <si>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</si>
  <si>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</si>
  <si>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</si>
  <si>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</si>
  <si>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</si>
  <si>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</si>
  <si>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</si>
  <si>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</si>
  <si>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</si>
  <si>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</si>
  <si>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</si>
  <si>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</si>
  <si>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</si>
  <si>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</si>
  <si>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</si>
  <si>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</si>
  <si>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</si>
  <si>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</si>
  <si>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</si>
  <si>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</si>
  <si>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</si>
  <si>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</si>
  <si>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</si>
  <si>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</si>
  <si>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</si>
  <si>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</si>
  <si>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</si>
  <si>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</si>
  <si>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</si>
  <si>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</si>
  <si>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</si>
  <si>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</si>
  <si>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</si>
  <si>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</si>
  <si>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</si>
  <si>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</si>
  <si>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</si>
  <si>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</si>
  <si>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</si>
  <si>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</si>
  <si>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</si>
  <si>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</si>
  <si>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</si>
  <si>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</si>
  <si>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</si>
  <si>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</si>
  <si>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</si>
  <si>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</si>
  <si>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</si>
  <si>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</si>
  <si>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</si>
  <si>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</si>
  <si>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</si>
  <si>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</si>
  <si>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</si>
  <si>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</si>
  <si>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</si>
  <si>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</si>
  <si>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</si>
  <si>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</si>
  <si>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</si>
  <si>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</si>
  <si>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</si>
  <si>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</si>
  <si>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</si>
  <si>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</si>
  <si>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</si>
  <si>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</si>
  <si>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</si>
  <si>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</si>
  <si>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</si>
  <si>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</si>
  <si>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</si>
  <si>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</si>
  <si>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</si>
  <si>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</si>
  <si>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</si>
  <si>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</si>
  <si>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</si>
  <si>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</si>
  <si>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</si>
  <si>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</si>
  <si>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</si>
  <si>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</si>
  <si>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</si>
  <si>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</si>
  <si>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</si>
  <si>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</si>
  <si>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</si>
  <si>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</si>
  <si>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</si>
  <si>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</si>
  <si>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</si>
  <si>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</si>
  <si>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</si>
  <si>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</si>
  <si>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</si>
  <si>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</si>
  <si>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</si>
  <si>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</si>
  <si>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</si>
  <si>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</si>
  <si>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</si>
  <si>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</si>
  <si>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</si>
  <si>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</si>
  <si>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</si>
  <si>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</si>
  <si>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</si>
  <si>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</si>
  <si>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</si>
  <si>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</si>
  <si>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</si>
  <si>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</si>
  <si>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</si>
  <si>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</si>
  <si>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</si>
  <si>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</si>
  <si>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</si>
  <si>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</si>
  <si>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</si>
  <si>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</si>
  <si>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</si>
  <si>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</si>
  <si>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</si>
  <si>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</si>
  <si>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</si>
  <si>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</si>
  <si>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</si>
  <si>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</si>
  <si>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</si>
  <si>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</si>
  <si>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</si>
  <si>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</si>
  <si>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</si>
  <si>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</si>
  <si>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</si>
  <si>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</si>
  <si>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</si>
  <si>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</si>
  <si>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</si>
  <si>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</si>
  <si>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</si>
  <si>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</si>
  <si>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</si>
  <si>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</si>
  <si>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</si>
  <si>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</si>
  <si>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</si>
  <si>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</si>
  <si>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</si>
  <si>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</si>
  <si>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</si>
  <si>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</si>
  <si>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</si>
  <si>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</si>
  <si>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</si>
  <si>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</si>
  <si>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</si>
  <si>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</si>
  <si>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</si>
  <si>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</si>
  <si>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</si>
  <si>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</si>
  <si>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</si>
  <si>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</si>
  <si>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</si>
  <si>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</si>
  <si>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</si>
  <si>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</si>
  <si>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</si>
  <si>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</si>
  <si>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</si>
  <si>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</si>
  <si>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</si>
  <si>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</si>
  <si>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</si>
  <si>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</si>
  <si>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</si>
  <si>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</si>
  <si>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</si>
  <si>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</si>
  <si>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</si>
  <si>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</si>
  <si>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</si>
  <si>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</si>
  <si>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</si>
  <si>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</si>
  <si>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</si>
  <si>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</si>
  <si>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</si>
  <si>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</si>
  <si>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</si>
  <si>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</si>
  <si>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</si>
  <si>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</si>
  <si>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</si>
  <si>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</si>
  <si>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</si>
  <si>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</si>
  <si>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</si>
  <si>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</si>
  <si>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</si>
  <si>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</si>
  <si>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</si>
  <si>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</si>
  <si>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</si>
  <si>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</si>
  <si>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</si>
  <si>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</si>
  <si>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</si>
  <si>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</si>
  <si>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</si>
  <si>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</si>
  <si>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</si>
  <si>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</si>
  <si>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</si>
  <si>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</si>
  <si>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</si>
  <si>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</si>
  <si>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</si>
  <si>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</si>
  <si>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</si>
  <si>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</si>
  <si>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</si>
  <si>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</si>
  <si>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</si>
  <si>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</si>
  <si>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</si>
  <si>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</si>
  <si>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</si>
  <si>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</si>
  <si>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</si>
  <si>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</si>
  <si>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</si>
  <si>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</si>
  <si>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</si>
  <si>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</si>
  <si>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</si>
  <si>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</si>
  <si>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</si>
  <si>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</si>
  <si>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</si>
  <si>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</si>
  <si>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</si>
  <si>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</si>
  <si>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</si>
  <si>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</si>
  <si>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</si>
  <si>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</si>
  <si>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</si>
  <si>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</si>
  <si>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</si>
  <si>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</si>
  <si>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</si>
  <si>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</si>
  <si>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</si>
  <si>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</si>
  <si>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</si>
  <si>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</si>
  <si>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</si>
  <si>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</si>
  <si>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</si>
  <si>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</si>
  <si>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</si>
  <si>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</si>
  <si>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</si>
  <si>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</si>
  <si>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</si>
  <si>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</si>
  <si>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</si>
  <si>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</si>
  <si>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</si>
  <si>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</si>
  <si>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</si>
  <si>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</si>
  <si>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</si>
  <si>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</si>
  <si>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</si>
  <si>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</si>
  <si>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</si>
  <si>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</si>
  <si>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</si>
  <si>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</si>
  <si>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</si>
  <si>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</si>
  <si>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</si>
  <si>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</si>
  <si>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</si>
  <si>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</si>
  <si>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</si>
  <si>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</si>
  <si>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</si>
  <si>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</si>
  <si>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</si>
  <si>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</si>
  <si>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</si>
  <si>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</si>
  <si>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</si>
  <si>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</si>
  <si>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</si>
  <si>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</si>
  <si>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</si>
  <si>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</si>
  <si>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</si>
  <si>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</si>
  <si>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</si>
  <si>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</si>
  <si>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</si>
  <si>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</si>
  <si>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</si>
  <si>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</si>
  <si>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</si>
  <si>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</si>
  <si>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</si>
  <si>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</si>
  <si>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</si>
  <si>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</si>
  <si>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</si>
  <si>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</si>
  <si>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</si>
  <si>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</si>
  <si>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</si>
  <si>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</si>
  <si>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</si>
  <si>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</si>
  <si>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</si>
  <si>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</si>
  <si>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</si>
  <si>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</si>
  <si>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</si>
  <si>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</si>
  <si>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</si>
  <si>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</si>
  <si>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</si>
  <si>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</si>
  <si>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</si>
  <si>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</si>
  <si>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</si>
  <si>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</si>
  <si>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</si>
  <si>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</si>
  <si>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</si>
  <si>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</si>
  <si>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</si>
  <si>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</si>
  <si>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</si>
  <si>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</si>
  <si>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</si>
  <si>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</si>
  <si>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</si>
  <si>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</si>
  <si>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</si>
  <si>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</si>
  <si>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</si>
  <si>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</si>
  <si>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</si>
  <si>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</si>
  <si>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</si>
  <si>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</si>
  <si>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</si>
  <si>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</si>
  <si>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</si>
  <si>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</si>
  <si>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</si>
  <si>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</si>
  <si>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</si>
  <si>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</si>
  <si>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</si>
  <si>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</si>
  <si>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</si>
  <si>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</si>
  <si>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</si>
  <si>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</si>
  <si>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</si>
  <si>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</si>
  <si>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</si>
  <si>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</si>
  <si>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</si>
  <si>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</si>
  <si>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</si>
  <si>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</si>
  <si>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</si>
  <si>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</si>
  <si>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</si>
  <si>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</si>
  <si>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</si>
  <si>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</si>
  <si>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</si>
  <si>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</si>
  <si>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</si>
  <si>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</si>
  <si>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</si>
  <si>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</si>
  <si>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</si>
  <si>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</si>
  <si>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</si>
  <si>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</si>
  <si>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</si>
  <si>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</si>
  <si>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</si>
  <si>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</si>
  <si>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</si>
  <si>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</si>
  <si>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</si>
  <si>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</si>
  <si>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</si>
  <si>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</si>
  <si>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</si>
  <si>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</si>
  <si>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</si>
  <si>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</si>
  <si>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</si>
  <si>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</si>
  <si>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</si>
  <si>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</si>
  <si>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</si>
  <si>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</si>
  <si>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</si>
  <si>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</si>
  <si>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</si>
  <si>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</si>
  <si>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</si>
  <si>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</si>
  <si>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</si>
  <si>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</si>
  <si>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</si>
  <si>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</si>
  <si>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</si>
  <si>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</si>
  <si>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</si>
  <si>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</si>
  <si>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</si>
  <si>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</si>
  <si>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</si>
  <si>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</si>
  <si>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</si>
  <si>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</si>
  <si>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</si>
  <si>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</si>
  <si>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</si>
  <si>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</si>
  <si>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</si>
  <si>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</si>
  <si>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</si>
  <si>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</si>
  <si>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</si>
  <si>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</si>
  <si>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</si>
  <si>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</si>
  <si>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</si>
  <si>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</si>
  <si>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</si>
  <si>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</si>
  <si>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</si>
  <si>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</si>
  <si>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</si>
  <si>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</si>
  <si>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</si>
  <si>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</si>
  <si>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</si>
  <si>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</si>
  <si>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</si>
  <si>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</si>
  <si>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</si>
  <si>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</si>
  <si>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</si>
  <si>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</si>
  <si>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</si>
  <si>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</si>
  <si>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</si>
  <si>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</si>
  <si>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</si>
  <si>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</si>
  <si>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</si>
  <si>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</si>
  <si>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</si>
  <si>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</si>
  <si>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</si>
  <si>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</si>
  <si>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</si>
  <si>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</si>
  <si>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</si>
  <si>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</si>
  <si>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</si>
  <si>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</si>
  <si>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</si>
  <si>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</si>
  <si>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</si>
  <si>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</si>
  <si>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</si>
  <si>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</si>
  <si>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</si>
  <si>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</si>
  <si>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</si>
  <si>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</si>
  <si>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</si>
  <si>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</si>
  <si>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</si>
  <si>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</si>
  <si>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</si>
  <si>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</si>
  <si>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</si>
  <si>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</si>
  <si>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</si>
  <si>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</si>
  <si>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</si>
  <si>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</si>
  <si>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</si>
  <si>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</si>
  <si>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</si>
  <si>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</si>
  <si>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</si>
  <si>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</si>
  <si>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</si>
  <si>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</si>
  <si>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</si>
  <si>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</si>
  <si>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</si>
  <si>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</si>
  <si>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</si>
  <si>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</si>
  <si>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</si>
  <si>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</si>
  <si>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</si>
  <si>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</si>
  <si>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</si>
  <si>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</si>
  <si>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</si>
  <si>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</si>
  <si>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</si>
  <si>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</si>
  <si>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</si>
  <si>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</si>
  <si>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</si>
  <si>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</si>
  <si>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</si>
  <si>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</si>
  <si>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</si>
  <si>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</si>
  <si>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</si>
  <si>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</si>
  <si>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</si>
  <si>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</si>
  <si>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</si>
  <si>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</si>
  <si>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</si>
  <si>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</si>
  <si>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</si>
  <si>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</si>
  <si>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</si>
  <si>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</si>
  <si>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</si>
  <si>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</si>
  <si>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</si>
  <si>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</si>
  <si>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</si>
  <si>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</si>
  <si>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</si>
  <si>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</si>
  <si>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</si>
  <si>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</si>
  <si>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</si>
  <si>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</si>
  <si>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</si>
  <si>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</si>
  <si>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</si>
  <si>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</si>
  <si>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</si>
  <si>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</si>
  <si>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</si>
  <si>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</si>
  <si>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</si>
  <si>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</si>
  <si>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</si>
  <si>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</si>
  <si>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</si>
  <si>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</si>
  <si>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</si>
  <si>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</si>
  <si>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</si>
  <si>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</si>
  <si>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</si>
  <si>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</si>
  <si>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</si>
  <si>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</si>
  <si>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</si>
  <si>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</si>
  <si>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</si>
  <si>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</si>
  <si>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</si>
  <si>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</si>
  <si>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</si>
  <si>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</si>
  <si>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</si>
  <si>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</si>
  <si>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</si>
  <si>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</si>
  <si>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</si>
  <si>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</si>
  <si>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</si>
  <si>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</si>
  <si>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</si>
  <si>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</si>
  <si>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</si>
  <si>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</si>
  <si>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</si>
  <si>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</si>
  <si>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</si>
  <si>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</si>
  <si>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</si>
  <si>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</si>
  <si>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</si>
  <si>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</si>
  <si>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</si>
  <si>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</si>
  <si>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</si>
  <si>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</si>
  <si>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</si>
  <si>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</si>
  <si>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</si>
  <si>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</si>
  <si>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</si>
  <si>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</si>
  <si>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</si>
  <si>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</si>
  <si>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</si>
  <si>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</si>
  <si>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</si>
  <si>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</si>
  <si>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</si>
  <si>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</si>
  <si>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</si>
  <si>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</si>
  <si>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</si>
  <si>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</si>
  <si>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</si>
  <si>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</si>
  <si>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</si>
  <si>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</si>
  <si>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</si>
  <si>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</si>
  <si>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</si>
  <si>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</si>
  <si>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</si>
  <si>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</si>
  <si>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</si>
  <si>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</si>
  <si>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</si>
  <si>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</si>
  <si>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</si>
  <si>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</si>
  <si>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</si>
  <si>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</si>
  <si>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</si>
  <si>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</si>
  <si>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</si>
  <si>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</si>
  <si>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</si>
  <si>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</si>
  <si>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</si>
  <si>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</si>
  <si>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</si>
  <si>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</si>
  <si>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</si>
  <si>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</si>
  <si>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</si>
  <si>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</si>
  <si>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</si>
  <si>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</si>
  <si>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</si>
  <si>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</si>
  <si>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</si>
  <si>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</si>
  <si>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</si>
  <si>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</si>
  <si>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</si>
  <si>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</si>
  <si>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</si>
  <si>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</si>
  <si>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</si>
  <si>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</si>
  <si>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</si>
  <si>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</si>
  <si>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</si>
  <si>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</si>
  <si>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</si>
  <si>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</si>
  <si>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</si>
  <si>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</si>
  <si>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</si>
  <si>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</si>
  <si>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</si>
  <si>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</si>
  <si>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</si>
  <si>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</si>
  <si>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</si>
  <si>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</si>
  <si>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</si>
  <si>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</si>
  <si>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</si>
  <si>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</si>
  <si>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</si>
  <si>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</si>
  <si>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</si>
  <si>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</si>
  <si>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</si>
  <si>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</si>
  <si>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</si>
  <si>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</si>
  <si>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</si>
  <si>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</si>
  <si>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</si>
  <si>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</si>
  <si>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</si>
  <si>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</si>
  <si>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</si>
  <si>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</si>
  <si>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</si>
  <si>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</si>
  <si>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</si>
  <si>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</si>
  <si>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</si>
  <si>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</si>
  <si>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</si>
  <si>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</si>
  <si>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</si>
  <si>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</si>
  <si>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</si>
  <si>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</si>
  <si>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</si>
  <si>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</si>
  <si>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</si>
  <si>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</si>
  <si>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</si>
  <si>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</si>
  <si>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</si>
  <si>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</si>
  <si>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</si>
  <si>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</si>
  <si>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</si>
  <si>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</si>
  <si>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</si>
  <si>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</si>
  <si>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</si>
  <si>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</si>
  <si>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</si>
  <si>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</si>
  <si>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</si>
  <si>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</si>
  <si>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</si>
  <si>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</si>
  <si>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</si>
  <si>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</si>
  <si>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</si>
  <si>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</si>
  <si>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</si>
  <si>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</si>
  <si>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</si>
  <si>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</si>
  <si>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</si>
  <si>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</si>
  <si>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</si>
  <si>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</si>
  <si>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</si>
  <si>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</si>
  <si>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</si>
  <si>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</si>
  <si>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</si>
  <si>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</si>
  <si>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</si>
  <si>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</si>
  <si>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</si>
  <si>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</si>
  <si>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</si>
  <si>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</si>
  <si>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</si>
  <si>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</si>
  <si>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</si>
  <si>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</si>
  <si>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</si>
  <si>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</si>
  <si>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</si>
  <si>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</si>
  <si>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</si>
  <si>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</si>
  <si>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</si>
  <si>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</si>
  <si>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</si>
  <si>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</si>
  <si>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</si>
  <si>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</si>
  <si>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</si>
  <si>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</si>
  <si>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</si>
  <si>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</si>
  <si>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</si>
  <si>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</si>
  <si>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</si>
  <si>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</si>
  <si>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</si>
  <si>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</si>
  <si>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</si>
  <si>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</si>
  <si>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</si>
  <si>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</si>
  <si>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</si>
  <si>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</si>
  <si>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</si>
  <si>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</si>
  <si>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</si>
  <si>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</si>
  <si>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</si>
  <si>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</si>
  <si>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</si>
  <si>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</si>
  <si>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</si>
  <si>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</si>
  <si>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</si>
  <si>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</si>
  <si>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</si>
  <si>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</si>
  <si>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</si>
  <si>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</si>
  <si>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</si>
  <si>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</si>
  <si>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</si>
  <si>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</si>
  <si>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</si>
  <si>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</si>
  <si>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</si>
  <si>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</si>
  <si>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</si>
  <si>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</si>
  <si>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</si>
  <si>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</si>
  <si>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</si>
  <si>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</si>
  <si>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</si>
  <si>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</si>
  <si>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</si>
  <si>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</si>
  <si>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</si>
  <si>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</si>
  <si>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</si>
  <si>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</si>
  <si>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</si>
  <si>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</si>
  <si>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</si>
  <si>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</si>
  <si>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</si>
  <si>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</si>
  <si>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</si>
  <si>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</si>
  <si>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</si>
  <si>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</si>
  <si>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</si>
  <si>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</si>
  <si>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</si>
  <si>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</si>
  <si>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</si>
  <si>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</si>
  <si>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</si>
  <si>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</si>
  <si>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</si>
  <si>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</si>
  <si>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</si>
  <si>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</si>
  <si>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</si>
  <si>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</si>
  <si>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</si>
  <si>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</si>
  <si>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</si>
  <si>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</si>
  <si>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</si>
  <si>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</si>
  <si>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</si>
  <si>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</si>
  <si>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</si>
  <si>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</si>
  <si>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</si>
  <si>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</si>
  <si>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</si>
  <si>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</si>
  <si>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</si>
  <si>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</si>
  <si>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</si>
  <si>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</si>
  <si>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</si>
  <si>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</si>
  <si>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</si>
  <si>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</si>
  <si>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</si>
  <si>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</si>
  <si>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</si>
  <si>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</si>
  <si>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</si>
  <si>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</si>
  <si>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</si>
  <si>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</si>
  <si>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</si>
  <si>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</si>
  <si>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</si>
  <si>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</si>
  <si>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</si>
  <si>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</si>
  <si>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</si>
  <si>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</si>
  <si>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</si>
  <si>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</si>
  <si>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</si>
  <si>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</si>
  <si>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</si>
  <si>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</si>
  <si>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</si>
  <si>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</si>
  <si>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</si>
  <si>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</si>
  <si>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</si>
  <si>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</si>
  <si>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</si>
  <si>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</si>
  <si>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</si>
  <si>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</si>
  <si>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</si>
  <si>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</si>
  <si>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</si>
  <si>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</si>
  <si>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</si>
  <si>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</si>
  <si>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</si>
  <si>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</si>
  <si>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</si>
  <si>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</si>
  <si>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</si>
  <si>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</si>
  <si>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</si>
  <si>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</si>
  <si>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</si>
  <si>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</si>
  <si>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</si>
  <si>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</si>
  <si>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</si>
  <si>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</si>
  <si>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</si>
  <si>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</si>
  <si>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</si>
  <si>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</si>
  <si>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</si>
  <si>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</si>
  <si>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</si>
  <si>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</si>
  <si>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</si>
  <si>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</si>
  <si>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</si>
  <si>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</si>
  <si>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</si>
  <si>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</si>
  <si>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</si>
  <si>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</si>
  <si>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</si>
  <si>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</si>
  <si>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</si>
  <si>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</si>
  <si>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</si>
  <si>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</si>
  <si>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</si>
  <si>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</si>
  <si>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</si>
  <si>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</si>
  <si>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</si>
  <si>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</si>
  <si>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</si>
  <si>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</si>
  <si>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</si>
  <si>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</si>
  <si>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</si>
  <si>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</si>
  <si>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</si>
  <si>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</si>
  <si>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</si>
  <si>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</si>
  <si>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</si>
  <si>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</si>
  <si>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</si>
  <si>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</si>
  <si>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</si>
  <si>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</si>
  <si>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</si>
  <si>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</si>
  <si>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</si>
  <si>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</si>
  <si>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</si>
  <si>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</si>
  <si>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</si>
  <si>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</si>
  <si>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</si>
  <si>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</si>
  <si>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</si>
  <si>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</si>
  <si>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</si>
  <si>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</si>
  <si>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</si>
  <si>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</si>
  <si>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</si>
  <si>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</si>
  <si>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</si>
  <si>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</si>
  <si>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</si>
  <si>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</si>
  <si>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</si>
  <si>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</si>
  <si>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</si>
  <si>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</si>
  <si>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</si>
  <si>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</si>
  <si>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</si>
  <si>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</si>
  <si>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</si>
  <si>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</si>
  <si>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</si>
  <si>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</si>
  <si>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</si>
  <si>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</si>
  <si>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</si>
  <si>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</si>
  <si>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</si>
  <si>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</si>
  <si>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</si>
  <si>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</si>
  <si>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</si>
  <si>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</si>
  <si>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</si>
  <si>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</si>
  <si>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</si>
  <si>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</si>
  <si>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</si>
  <si>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</si>
  <si>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</si>
  <si>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</si>
  <si>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</si>
  <si>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</si>
  <si>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</si>
  <si>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</si>
  <si>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</si>
  <si>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</si>
  <si>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</si>
  <si>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</si>
  <si>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</si>
  <si>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</si>
  <si>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</si>
  <si>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</si>
  <si>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</si>
  <si>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</si>
  <si>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</si>
  <si>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</si>
  <si>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</si>
  <si>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</si>
  <si>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</si>
  <si>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</si>
  <si>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</si>
  <si>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</si>
  <si>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</si>
  <si>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</si>
  <si>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</si>
  <si>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</si>
  <si>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</si>
  <si>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</si>
  <si>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</si>
  <si>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</si>
  <si>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</si>
  <si>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</si>
  <si>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</si>
  <si>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</si>
  <si>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</si>
  <si>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</si>
  <si>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</si>
  <si>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</si>
  <si>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</si>
  <si>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</si>
  <si>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</si>
  <si>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</si>
  <si>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</si>
  <si>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</si>
  <si>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</si>
  <si>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</si>
  <si>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</si>
  <si>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</si>
  <si>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</si>
  <si>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</si>
  <si>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</si>
  <si>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</si>
  <si>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</si>
  <si>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</si>
  <si>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</si>
  <si>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</si>
  <si>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</si>
  <si>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</si>
  <si>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</si>
  <si>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</si>
  <si>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</si>
  <si>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</si>
  <si>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</si>
  <si>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</si>
  <si>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</si>
  <si>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</si>
  <si>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</si>
  <si>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</si>
  <si>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</si>
  <si>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</si>
  <si>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</si>
  <si>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</si>
  <si>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</si>
  <si>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</si>
  <si>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</si>
  <si>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</si>
  <si>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</si>
  <si>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</si>
  <si>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</si>
  <si>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</si>
  <si>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</si>
  <si>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</si>
  <si>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</si>
  <si>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</si>
  <si>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</si>
  <si>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</si>
  <si>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</si>
  <si>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</si>
  <si>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</si>
  <si>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</si>
  <si>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</si>
  <si>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</si>
  <si>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</si>
  <si>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</si>
  <si>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</si>
  <si>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</si>
  <si>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</si>
  <si>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</si>
  <si>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</si>
  <si>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</si>
  <si>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</si>
  <si>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</si>
  <si>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</si>
  <si>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</si>
  <si>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</si>
  <si>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</si>
  <si>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</si>
  <si>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</si>
  <si>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</si>
  <si>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</si>
  <si>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</si>
  <si>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</si>
  <si>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</si>
  <si>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</si>
  <si>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</si>
  <si>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</si>
  <si>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</si>
  <si>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</si>
  <si>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</si>
  <si>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</si>
  <si>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</si>
  <si>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</si>
  <si>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</si>
  <si>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</si>
  <si>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</si>
  <si>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</si>
  <si>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</si>
  <si>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</si>
  <si>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</si>
  <si>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</si>
  <si>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</si>
  <si>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</si>
  <si>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</si>
  <si>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</si>
  <si>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</si>
  <si>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</si>
  <si>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</si>
  <si>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</si>
  <si>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</si>
  <si>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</si>
  <si>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</si>
  <si>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</si>
  <si>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</si>
  <si>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</si>
  <si>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</si>
  <si>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</si>
  <si>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</si>
  <si>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</si>
  <si>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</si>
  <si>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</si>
  <si>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</si>
  <si>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</si>
  <si>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</si>
  <si>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</si>
  <si>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</si>
  <si>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</si>
  <si>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</si>
  <si>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</si>
  <si>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</si>
  <si>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</si>
  <si>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</si>
  <si>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</si>
  <si>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</si>
  <si>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</si>
  <si>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</si>
  <si>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</si>
  <si>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</si>
  <si>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</si>
  <si>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</si>
  <si>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</si>
  <si>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</si>
  <si>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</si>
  <si>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</si>
  <si>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</si>
  <si>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</si>
  <si>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</si>
  <si>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</si>
  <si>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</si>
  <si>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</si>
  <si>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</si>
  <si>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</si>
  <si>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</si>
  <si>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</si>
  <si>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</si>
  <si>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</si>
  <si>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</si>
  <si>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</si>
  <si>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</si>
  <si>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</si>
  <si>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</si>
  <si>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</si>
  <si>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</si>
  <si>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</si>
  <si>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</si>
  <si>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</si>
  <si>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</si>
  <si>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</si>
  <si>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</si>
  <si>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</si>
  <si>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</si>
  <si>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</si>
  <si>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</si>
  <si>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</si>
  <si>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</si>
  <si>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</si>
  <si>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</si>
  <si>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</si>
  <si>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</si>
  <si>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</si>
  <si>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</si>
  <si>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</si>
  <si>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</si>
  <si>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</si>
  <si>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</si>
  <si>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</si>
  <si>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</si>
  <si>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</si>
  <si>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</si>
  <si>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</si>
  <si>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</si>
  <si>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</si>
  <si>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</si>
  <si>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</si>
  <si>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</si>
  <si>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</si>
  <si>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</si>
  <si>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</si>
  <si>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</si>
  <si>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</si>
  <si>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</si>
  <si>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</si>
  <si>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</si>
  <si>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</si>
  <si>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</si>
  <si>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</si>
  <si>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</si>
  <si>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</si>
  <si>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</si>
  <si>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</si>
  <si>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</si>
  <si>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</si>
  <si>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</si>
  <si>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</si>
  <si>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</si>
  <si>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</si>
  <si>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</si>
  <si>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</si>
  <si>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</si>
  <si>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</si>
  <si>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</si>
  <si>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</si>
  <si>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</si>
  <si>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</si>
  <si>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</si>
  <si>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</si>
  <si>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</si>
  <si>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</si>
  <si>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</si>
  <si>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</si>
  <si>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</si>
  <si>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</si>
  <si>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</si>
  <si>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</si>
  <si>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</si>
  <si>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</si>
  <si>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</si>
  <si>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</si>
  <si>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</si>
  <si>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</si>
  <si>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</si>
  <si>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</si>
  <si>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</si>
  <si>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</si>
  <si>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</si>
  <si>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</si>
  <si>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</si>
  <si>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</si>
  <si>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</si>
  <si>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</si>
  <si>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</si>
  <si>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</si>
  <si>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</si>
  <si>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</si>
  <si>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</si>
  <si>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</si>
  <si>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</si>
  <si>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</si>
  <si>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</si>
  <si>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</si>
  <si>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</si>
  <si>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</si>
  <si>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</si>
  <si>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</si>
  <si>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</si>
  <si>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</si>
  <si>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</si>
  <si>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</si>
  <si>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</si>
  <si>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</si>
  <si>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</si>
  <si>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</si>
  <si>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</si>
  <si>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</si>
  <si>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</si>
  <si>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</si>
  <si>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</si>
  <si>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</si>
  <si>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</si>
  <si>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</si>
  <si>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</si>
  <si>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</si>
  <si>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</si>
  <si>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</si>
  <si>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</si>
  <si>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</si>
  <si>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</si>
  <si>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</si>
  <si>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</si>
  <si>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</si>
  <si>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</si>
  <si>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</si>
  <si>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</si>
  <si>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</si>
  <si>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</si>
  <si>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</si>
  <si>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</si>
  <si>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</si>
  <si>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</si>
  <si>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</si>
  <si>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</si>
  <si>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</si>
  <si>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</si>
  <si>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</si>
  <si>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</si>
  <si>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</si>
  <si>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</si>
  <si>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</si>
  <si>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</si>
  <si>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</si>
  <si>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</si>
  <si>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</si>
  <si>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</si>
  <si>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</si>
  <si>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</si>
  <si>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</si>
  <si>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</si>
  <si>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</si>
  <si>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</si>
  <si>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</si>
  <si>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</si>
  <si>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</si>
  <si>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</si>
  <si>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</si>
  <si>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</si>
  <si>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</si>
  <si>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</si>
  <si>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</si>
  <si>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</si>
  <si>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</si>
  <si>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</si>
  <si>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</si>
  <si>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</si>
  <si>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</si>
  <si>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</si>
  <si>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</si>
  <si>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</si>
  <si>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</si>
  <si>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</si>
  <si>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</si>
  <si>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</si>
  <si>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</si>
  <si>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</si>
  <si>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</si>
  <si>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</si>
  <si>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</si>
  <si>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</si>
  <si>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</si>
  <si>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</si>
  <si>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</si>
  <si>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</si>
  <si>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</si>
  <si>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</si>
  <si>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</si>
  <si>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</si>
  <si>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</si>
  <si>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</si>
  <si>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</si>
  <si>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</si>
  <si>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</si>
  <si>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</si>
  <si>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</si>
  <si>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</si>
  <si>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</si>
  <si>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</si>
  <si>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</si>
  <si>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</si>
  <si>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</si>
  <si>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</si>
  <si>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</si>
  <si>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</si>
  <si>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</si>
  <si>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</si>
  <si>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</si>
  <si>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</si>
  <si>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</si>
  <si>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</si>
  <si>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</si>
  <si>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</si>
  <si>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</si>
  <si>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</si>
  <si>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</si>
  <si>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</si>
  <si>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</si>
  <si>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</si>
  <si>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</si>
  <si>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</si>
  <si>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</si>
  <si>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</si>
  <si>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</si>
  <si>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</si>
  <si>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</si>
  <si>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</si>
  <si>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</si>
  <si>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</si>
  <si>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</si>
  <si>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</si>
  <si>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</si>
  <si>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</si>
  <si>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</si>
  <si>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</si>
  <si>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</si>
  <si>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</si>
  <si>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</si>
  <si>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</si>
  <si>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</si>
  <si>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</si>
  <si>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</si>
  <si>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</si>
  <si>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</si>
  <si>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</si>
  <si>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</si>
  <si>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</si>
  <si>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</si>
  <si>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</si>
  <si>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</si>
  <si>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</si>
  <si>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</si>
  <si>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</si>
  <si>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</si>
  <si>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</si>
  <si>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</si>
  <si>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</si>
  <si>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</si>
  <si>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</si>
  <si>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</si>
  <si>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</si>
  <si>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</si>
  <si>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</si>
  <si>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</si>
  <si>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</si>
  <si>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</si>
  <si>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</si>
  <si>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</si>
  <si>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</si>
  <si>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</si>
  <si>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</si>
  <si>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</si>
  <si>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</si>
  <si>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</si>
  <si>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</si>
  <si>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</si>
  <si>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</si>
  <si>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</si>
  <si>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</si>
  <si>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</si>
  <si>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</si>
  <si>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</si>
  <si>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</si>
  <si>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</si>
  <si>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</si>
  <si>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</si>
  <si>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</si>
  <si>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</si>
  <si>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</si>
  <si>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</si>
  <si>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</si>
  <si>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</si>
  <si>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</si>
  <si>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</si>
  <si>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</si>
  <si>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</si>
  <si>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</si>
  <si>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</si>
  <si>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</si>
  <si>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</si>
  <si>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</si>
  <si>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</si>
  <si>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</si>
  <si>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</si>
  <si>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</si>
  <si>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</si>
  <si>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</si>
  <si>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</si>
  <si>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</si>
  <si>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</si>
  <si>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</si>
  <si>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</si>
  <si>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</si>
  <si>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</si>
  <si>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</si>
  <si>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</si>
  <si>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</si>
  <si>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</si>
  <si>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</si>
  <si>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</si>
  <si>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</si>
  <si>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</si>
  <si>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</si>
  <si>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</si>
  <si>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</si>
  <si>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</si>
  <si>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</si>
  <si>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</si>
  <si>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</si>
  <si>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</si>
  <si>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</si>
  <si>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</si>
  <si>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</si>
  <si>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</si>
  <si>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</si>
  <si>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</si>
  <si>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</si>
  <si>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</si>
  <si>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</si>
  <si>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</si>
  <si>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</si>
  <si>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</si>
  <si>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</si>
  <si>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</si>
  <si>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</si>
  <si>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</si>
  <si>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</si>
  <si>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</si>
  <si>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</si>
  <si>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</si>
  <si>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</si>
  <si>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</si>
  <si>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</si>
  <si>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</si>
  <si>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</si>
  <si>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</si>
  <si>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</si>
  <si>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</si>
  <si>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</si>
  <si>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</si>
  <si>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</si>
  <si>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</si>
  <si>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</si>
  <si>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</si>
  <si>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</si>
  <si>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</si>
  <si>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</si>
  <si>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</si>
  <si>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</si>
  <si>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</si>
  <si>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</si>
  <si>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</si>
  <si>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</si>
  <si>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</si>
  <si>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</si>
  <si>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</si>
  <si>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</si>
  <si>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</si>
  <si>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</si>
  <si>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</si>
  <si>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</si>
  <si>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</si>
  <si>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</si>
  <si>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</si>
  <si>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</si>
  <si>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</si>
  <si>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</si>
  <si>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</si>
  <si>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</si>
  <si>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</si>
  <si>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</si>
  <si>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</si>
  <si>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</si>
  <si>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</si>
  <si>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</si>
  <si>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</si>
  <si>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</si>
  <si>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</si>
  <si>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</si>
  <si>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</si>
  <si>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</si>
  <si>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</si>
  <si>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</si>
  <si>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</si>
  <si>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</si>
  <si>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</si>
  <si>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</si>
  <si>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</si>
  <si>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</si>
  <si>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</si>
  <si>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</si>
  <si>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</si>
  <si>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</si>
  <si>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</si>
  <si>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</si>
  <si>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</si>
  <si>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</si>
  <si>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</si>
  <si>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</si>
  <si>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</si>
  <si>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</si>
  <si>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</si>
  <si>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</si>
  <si>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</si>
  <si>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</si>
  <si>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</si>
  <si>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</si>
  <si>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</si>
  <si>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</si>
  <si>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</si>
  <si>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</si>
  <si>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</si>
  <si>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</si>
  <si>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</si>
  <si>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</si>
  <si>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</si>
  <si>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</si>
  <si>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</si>
  <si>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</si>
  <si>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</si>
  <si>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</si>
  <si>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</si>
  <si>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</si>
  <si>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</si>
  <si>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</si>
  <si>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</si>
  <si>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</si>
  <si>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</si>
  <si>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</si>
  <si>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</si>
  <si>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</si>
  <si>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</si>
  <si>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</si>
  <si>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</si>
  <si>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</si>
  <si>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</si>
  <si>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</si>
  <si>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</si>
  <si>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</si>
  <si>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</si>
  <si>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</si>
  <si>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</si>
  <si>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</si>
  <si>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</si>
  <si>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</si>
  <si>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</si>
  <si>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</si>
  <si>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</si>
  <si>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</si>
  <si>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</si>
  <si>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</si>
  <si>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</si>
  <si>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</si>
  <si>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</si>
  <si>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</si>
  <si>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</si>
  <si>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</si>
  <si>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</si>
  <si>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</si>
  <si>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</si>
  <si>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</si>
  <si>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</si>
  <si>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</si>
  <si>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</si>
  <si>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</si>
  <si>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</si>
  <si>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</si>
  <si>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</si>
  <si>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</si>
  <si>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</si>
  <si>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</si>
  <si>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</si>
  <si>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</si>
  <si>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</si>
  <si>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</si>
  <si>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</si>
  <si>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</si>
  <si>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</si>
  <si>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</si>
  <si>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</si>
  <si>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</si>
  <si>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</si>
  <si>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</si>
  <si>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</si>
  <si>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</si>
  <si>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</si>
  <si>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</si>
  <si>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</si>
  <si>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</si>
  <si>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</si>
  <si>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</si>
  <si>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</si>
  <si>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</si>
  <si>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</si>
  <si>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</si>
  <si>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</si>
  <si>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</si>
  <si>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</si>
  <si>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</si>
  <si>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</si>
  <si>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</si>
  <si>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</si>
  <si>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</si>
  <si>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</si>
  <si>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</si>
  <si>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</si>
  <si>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</si>
  <si>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</si>
  <si>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</si>
  <si>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</si>
  <si>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</si>
  <si>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</si>
  <si>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</si>
  <si>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</si>
  <si>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</si>
  <si>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</si>
  <si>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</si>
  <si>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</si>
  <si>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</si>
  <si>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</si>
  <si>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</si>
  <si>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</si>
  <si>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</si>
  <si>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</si>
  <si>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</si>
  <si>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</si>
  <si>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</si>
  <si>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</si>
  <si>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</si>
  <si>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</si>
  <si>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</si>
  <si>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</si>
  <si>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</si>
  <si>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</si>
  <si>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</si>
  <si>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</si>
  <si>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</si>
  <si>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</si>
  <si>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</si>
  <si>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</si>
  <si>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</si>
  <si>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</si>
  <si>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</si>
  <si>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</si>
  <si>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</si>
  <si>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</si>
  <si>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</si>
  <si>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</si>
  <si>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</si>
  <si>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</si>
  <si>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</si>
  <si>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</si>
  <si>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</si>
  <si>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</si>
  <si>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</si>
  <si>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</si>
  <si>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</si>
  <si>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</si>
  <si>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</si>
  <si>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</si>
  <si>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</si>
  <si>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</si>
  <si>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</si>
  <si>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</si>
  <si>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</si>
  <si>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</si>
  <si>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</si>
  <si>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</si>
  <si>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</si>
  <si>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</si>
  <si>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</si>
  <si>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</si>
  <si>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</si>
  <si>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</si>
  <si>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</si>
  <si>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</si>
  <si>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</si>
  <si>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</si>
  <si>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</si>
  <si>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</si>
  <si>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</si>
  <si>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</si>
  <si>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</si>
  <si>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</si>
  <si>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</si>
  <si>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</si>
  <si>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</si>
  <si>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</si>
  <si>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</si>
  <si>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</si>
  <si>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</si>
  <si>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</si>
  <si>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</si>
  <si>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</si>
  <si>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</si>
  <si>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</si>
  <si>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</si>
  <si>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</si>
  <si>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</si>
  <si>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</si>
  <si>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</si>
  <si>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</si>
  <si>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</si>
  <si>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</si>
  <si>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</si>
  <si>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</si>
  <si>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</si>
  <si>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</si>
  <si>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</si>
  <si>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</si>
  <si>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</si>
  <si>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</si>
  <si>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</si>
  <si>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</si>
  <si>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</si>
  <si>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</si>
  <si>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</si>
  <si>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</si>
  <si>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</si>
  <si>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</si>
  <si>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</si>
  <si>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</si>
  <si>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</si>
  <si>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</si>
  <si>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</si>
  <si>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</si>
  <si>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</si>
  <si>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</si>
  <si>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</si>
  <si>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</si>
  <si>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</si>
  <si>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</si>
  <si>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</si>
  <si>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</si>
  <si>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</si>
  <si>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</si>
  <si>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</si>
  <si>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</si>
  <si>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</si>
  <si>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</si>
  <si>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</si>
  <si>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</si>
  <si>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</si>
  <si>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</si>
  <si>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</si>
  <si>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</si>
  <si>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</si>
  <si>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</si>
  <si>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</si>
  <si>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</si>
  <si>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</si>
  <si>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</si>
  <si>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</si>
  <si>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</si>
  <si>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</si>
  <si>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</si>
  <si>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</si>
  <si>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</si>
  <si>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</si>
  <si>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</si>
  <si>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</si>
  <si>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</si>
  <si>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</si>
  <si>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</si>
  <si>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</si>
  <si>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</si>
  <si>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</si>
  <si>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</si>
  <si>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</si>
  <si>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</si>
  <si>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</si>
  <si>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</si>
  <si>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</si>
  <si>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</si>
  <si>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</si>
  <si>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</si>
  <si>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</si>
  <si>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</si>
  <si>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</si>
  <si>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</si>
  <si>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</si>
  <si>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</si>
  <si>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</si>
  <si>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</si>
  <si>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</si>
  <si>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</si>
  <si>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</si>
  <si>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</si>
  <si>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</si>
  <si>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</si>
  <si>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</si>
  <si>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</si>
  <si>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</si>
  <si>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</si>
  <si>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</si>
  <si>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</si>
  <si>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</si>
  <si>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</si>
  <si>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</si>
  <si>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</si>
  <si>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</si>
  <si>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</si>
  <si>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</si>
  <si>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</si>
  <si>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</si>
  <si>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</si>
  <si>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</si>
  <si>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</si>
  <si>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</si>
  <si>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</si>
  <si>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</si>
  <si>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</si>
  <si>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</si>
  <si>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</si>
  <si>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</si>
  <si>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</si>
  <si>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</si>
  <si>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</si>
  <si>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</si>
  <si>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</si>
  <si>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</si>
  <si>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</si>
  <si>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</si>
  <si>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</si>
  <si>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</si>
  <si>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</si>
  <si>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</si>
  <si>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</si>
  <si>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</si>
  <si>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</si>
  <si>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</si>
  <si>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</si>
  <si>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</si>
  <si>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</si>
  <si>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</si>
  <si>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</si>
  <si>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</si>
  <si>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</si>
  <si>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</si>
  <si>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</si>
  <si>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</si>
  <si>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</si>
  <si>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</si>
  <si>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</si>
  <si>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</si>
  <si>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</si>
  <si>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</si>
  <si>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</si>
  <si>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</si>
  <si>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</si>
  <si>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</si>
  <si>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</si>
  <si>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</si>
  <si>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</si>
  <si>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</si>
  <si>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</si>
  <si>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</si>
  <si>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</si>
  <si>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</si>
  <si>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</si>
  <si>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</si>
  <si>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</si>
  <si>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</si>
  <si>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</si>
  <si>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</si>
  <si>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</si>
  <si>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</si>
  <si>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</si>
  <si>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</si>
  <si>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</si>
  <si>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</si>
  <si>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</si>
  <si>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</si>
  <si>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</si>
  <si>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</si>
  <si>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</si>
  <si>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</si>
  <si>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</si>
  <si>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</si>
  <si>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</si>
  <si>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</si>
  <si>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</si>
  <si>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</si>
  <si>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</si>
  <si>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</si>
  <si>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</si>
  <si>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</si>
  <si>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</si>
  <si>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</si>
  <si>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</si>
  <si>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</si>
  <si>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</si>
  <si>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</si>
  <si>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</si>
  <si>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</si>
  <si>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</si>
  <si>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</si>
  <si>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</si>
  <si>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</si>
  <si>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</si>
  <si>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</si>
  <si>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</si>
  <si>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</si>
  <si>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</si>
  <si>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</si>
  <si>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</si>
  <si>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</si>
  <si>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</si>
  <si>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</si>
  <si>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</si>
  <si>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</si>
  <si>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</si>
  <si>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</si>
  <si>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</si>
  <si>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</si>
  <si>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</si>
  <si>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</si>
  <si>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</si>
  <si>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</si>
  <si>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</si>
  <si>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</si>
  <si>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</si>
  <si>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</si>
  <si>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</si>
  <si>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</si>
  <si>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</si>
  <si>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</si>
  <si>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</si>
  <si>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</si>
  <si>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</si>
  <si>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</si>
  <si>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</si>
  <si>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</si>
  <si>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</si>
  <si>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</si>
  <si>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</si>
  <si>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</si>
  <si>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</si>
  <si>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</si>
  <si>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</si>
  <si>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</si>
  <si>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</si>
  <si>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</si>
  <si>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</si>
  <si>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</si>
  <si>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</si>
  <si>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</si>
  <si>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</si>
  <si>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</si>
  <si>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</si>
  <si>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</si>
  <si>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</si>
  <si>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</si>
  <si>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</si>
  <si>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</si>
  <si>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</si>
  <si>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</si>
  <si>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</si>
  <si>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</si>
  <si>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</si>
  <si>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</si>
  <si>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</si>
  <si>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</si>
  <si>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</si>
  <si>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</si>
  <si>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</si>
  <si>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</si>
  <si>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</si>
  <si>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</si>
  <si>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</si>
  <si>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</si>
  <si>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</si>
  <si>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</si>
  <si>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</si>
  <si>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</si>
  <si>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</si>
  <si>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</si>
  <si>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</si>
  <si>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</si>
  <si>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</si>
  <si>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</si>
  <si>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</si>
  <si>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</si>
  <si>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</si>
  <si>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</si>
  <si>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</si>
  <si>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</si>
  <si>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</si>
  <si>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</si>
  <si>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</si>
  <si>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</si>
  <si>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</si>
  <si>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</si>
  <si>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</si>
  <si>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</si>
  <si>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</si>
  <si>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</si>
  <si>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</si>
  <si>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</si>
  <si>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</si>
  <si>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</si>
  <si>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</si>
  <si>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</si>
  <si>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</si>
  <si>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</si>
  <si>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</si>
  <si>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</si>
  <si>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</si>
  <si>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</si>
  <si>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</si>
  <si>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</si>
  <si>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</si>
  <si>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</si>
  <si>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</si>
  <si>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</si>
  <si>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</si>
  <si>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</si>
  <si>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</si>
  <si>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</si>
  <si>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</si>
  <si>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</si>
  <si>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</si>
  <si>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</si>
  <si>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</si>
  <si>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</si>
  <si>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</si>
  <si>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</si>
  <si>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</si>
  <si>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</si>
  <si>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</si>
  <si>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</si>
  <si>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</si>
  <si>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</si>
  <si>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</si>
  <si>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</si>
  <si>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</si>
  <si>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</si>
  <si>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</si>
  <si>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</si>
  <si>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</si>
  <si>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</si>
  <si>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</si>
  <si>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</si>
  <si>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</si>
  <si>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</si>
  <si>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</si>
  <si>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</si>
  <si>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</si>
  <si>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</si>
  <si>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</si>
  <si>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</si>
  <si>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</si>
  <si>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</si>
  <si>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</si>
  <si>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</si>
  <si>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</si>
  <si>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</si>
  <si>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</si>
  <si>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</si>
  <si>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</si>
  <si>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</si>
  <si>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</si>
  <si>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</si>
  <si>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</si>
  <si>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</si>
  <si>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</si>
  <si>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</si>
  <si>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</si>
  <si>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</si>
  <si>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</si>
  <si>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</si>
  <si>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</si>
  <si>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</si>
  <si>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</si>
  <si>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</si>
  <si>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</si>
  <si>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</si>
  <si>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</si>
  <si>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</si>
  <si>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</si>
  <si>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</si>
  <si>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</si>
  <si>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</si>
  <si>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</si>
  <si>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</si>
  <si>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</si>
  <si>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</si>
  <si>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</si>
  <si>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</si>
  <si>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</si>
  <si>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</si>
  <si>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</si>
  <si>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</si>
  <si>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</si>
  <si>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</si>
  <si>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</si>
  <si>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</si>
  <si>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</si>
  <si>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</si>
  <si>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</si>
  <si>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</si>
  <si>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</si>
  <si>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</si>
  <si>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</si>
  <si>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</si>
  <si>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</si>
  <si>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</si>
  <si>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</si>
  <si>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</si>
  <si>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</si>
  <si>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</si>
  <si>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</si>
  <si>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</si>
  <si>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</si>
  <si>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</si>
  <si>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</si>
  <si>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</si>
  <si>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</si>
  <si>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</si>
  <si>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</si>
  <si>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</si>
  <si>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</si>
  <si>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</si>
  <si>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</si>
  <si>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</si>
  <si>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</si>
  <si>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</si>
  <si>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</si>
  <si>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</si>
  <si>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</si>
  <si>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</si>
  <si>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</si>
  <si>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</si>
  <si>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</si>
  <si>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</si>
  <si>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</si>
  <si>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</si>
  <si>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</si>
  <si>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</si>
  <si>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</si>
  <si>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</si>
  <si>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</si>
  <si>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</si>
  <si>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</si>
  <si>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</si>
  <si>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</si>
  <si>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</si>
  <si>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</si>
  <si>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</si>
  <si>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</si>
  <si>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</si>
  <si>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</si>
  <si>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</si>
  <si>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</si>
  <si>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</si>
  <si>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</si>
  <si>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</si>
  <si>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</si>
  <si>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</si>
  <si>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</si>
  <si>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</si>
  <si>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</si>
  <si>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</si>
  <si>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</si>
  <si>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</si>
  <si>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</si>
  <si>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</si>
  <si>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</si>
  <si>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</si>
  <si>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</si>
  <si>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</si>
  <si>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</si>
  <si>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</si>
  <si>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</si>
  <si>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</si>
  <si>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</si>
  <si>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</si>
  <si>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</si>
  <si>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</si>
  <si>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</si>
  <si>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</si>
  <si>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</si>
  <si>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</si>
  <si>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</si>
  <si>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</si>
  <si>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</si>
  <si>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</si>
  <si>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</si>
  <si>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</si>
  <si>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</si>
  <si>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</si>
  <si>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</si>
  <si>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</si>
  <si>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</si>
  <si>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</si>
  <si>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</si>
  <si>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</si>
  <si>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</si>
  <si>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</si>
  <si>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</si>
  <si>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</si>
  <si>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</si>
  <si>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</si>
  <si>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</si>
  <si>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</si>
  <si>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</si>
  <si>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</si>
  <si>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</si>
  <si>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</si>
  <si>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</si>
  <si>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</si>
  <si>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</si>
  <si>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</si>
  <si>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</si>
  <si>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</si>
  <si>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</si>
  <si>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</si>
  <si>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</si>
  <si>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</si>
  <si>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</si>
  <si>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</si>
  <si>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</si>
  <si>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</si>
  <si>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</si>
  <si>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</si>
  <si>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</si>
  <si>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</si>
  <si>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</si>
  <si>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</si>
  <si>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</si>
  <si>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</si>
  <si>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</si>
  <si>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</si>
  <si>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</si>
  <si>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</si>
  <si>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</si>
  <si>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</si>
  <si>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</si>
  <si>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</si>
  <si>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</si>
  <si>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</si>
  <si>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</si>
  <si>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</si>
  <si>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</si>
  <si>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</si>
  <si>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</si>
  <si>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</si>
  <si>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</si>
  <si>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</si>
  <si>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</si>
  <si>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</si>
  <si>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</si>
  <si>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</si>
  <si>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</si>
  <si>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</si>
  <si>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</si>
  <si>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</si>
  <si>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</si>
  <si>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</si>
  <si>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</si>
  <si>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</si>
  <si>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</si>
  <si>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</si>
  <si>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</si>
  <si>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</si>
  <si>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</si>
  <si>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</si>
  <si>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</si>
  <si>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</si>
  <si>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</si>
  <si>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</si>
  <si>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</si>
  <si>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</si>
  <si>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</si>
  <si>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</si>
  <si>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</si>
  <si>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</si>
  <si>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</si>
  <si>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</si>
  <si>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</si>
  <si>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</si>
  <si>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</si>
  <si>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</si>
  <si>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</si>
  <si>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</si>
  <si>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</si>
  <si>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</si>
  <si>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</si>
  <si>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</si>
  <si>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</si>
  <si>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</si>
  <si>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</si>
  <si>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</si>
  <si>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</si>
  <si>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</si>
  <si>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</si>
  <si>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</si>
  <si>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</si>
  <si>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</si>
  <si>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</si>
  <si>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</si>
  <si>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</si>
  <si>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</si>
  <si>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</si>
  <si>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</si>
  <si>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</si>
  <si>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</si>
  <si>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</si>
  <si>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</si>
  <si>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</si>
  <si>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</si>
  <si>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</si>
  <si>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</si>
  <si>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</si>
  <si>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</si>
  <si>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</si>
  <si>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</si>
  <si>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</si>
  <si>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</si>
  <si>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</si>
  <si>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</si>
  <si>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</si>
  <si>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</si>
  <si>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</si>
  <si>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</si>
  <si>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</si>
  <si>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</si>
  <si>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</si>
  <si>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</si>
  <si>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</si>
  <si>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</si>
  <si>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</si>
  <si>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</si>
  <si>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</si>
  <si>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</si>
  <si>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</si>
  <si>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</si>
  <si>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</si>
  <si>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</si>
  <si>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</si>
  <si>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</si>
  <si>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</si>
  <si>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</si>
  <si>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</si>
  <si>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</si>
  <si>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</si>
  <si>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</si>
  <si>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</si>
  <si>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</si>
  <si>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</si>
  <si>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</si>
  <si>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</si>
  <si>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</si>
  <si>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</si>
  <si>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</si>
  <si>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</si>
  <si>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</si>
  <si>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</si>
  <si>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</si>
  <si>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</si>
  <si>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</si>
  <si>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</si>
  <si>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</si>
  <si>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</si>
  <si>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</si>
  <si>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</si>
  <si>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</si>
  <si>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</si>
  <si>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</si>
  <si>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</si>
  <si>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</si>
  <si>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</si>
  <si>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</si>
  <si>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</si>
  <si>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</si>
  <si>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</si>
  <si>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</si>
  <si>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</si>
  <si>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</si>
  <si>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</si>
  <si>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</si>
  <si>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</si>
  <si>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</si>
  <si>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</si>
  <si>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</si>
  <si>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</si>
  <si>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</si>
  <si>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</si>
  <si>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</si>
  <si>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</si>
  <si>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</si>
  <si>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</si>
  <si>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</si>
  <si>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</si>
  <si>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</si>
  <si>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</si>
  <si>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</si>
  <si>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</si>
  <si>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</si>
  <si>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</si>
  <si>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</si>
  <si>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</si>
  <si>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</si>
  <si>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</si>
  <si>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</si>
  <si>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</si>
  <si>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</si>
  <si>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</si>
  <si>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</si>
  <si>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</si>
  <si>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</si>
  <si>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</si>
  <si>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</si>
  <si>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</si>
  <si>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</si>
  <si>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</si>
  <si>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</si>
  <si>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</si>
  <si>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</si>
  <si>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</si>
  <si>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</si>
  <si>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</si>
  <si>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</si>
  <si>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</si>
  <si>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</si>
  <si>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</si>
  <si>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</si>
  <si>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</si>
  <si>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</si>
  <si>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</si>
  <si>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</si>
  <si>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</si>
  <si>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</si>
  <si>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</si>
  <si>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</si>
  <si>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</si>
  <si>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</si>
  <si>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</si>
  <si>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</si>
  <si>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</si>
  <si>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</si>
  <si>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</si>
  <si>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</si>
  <si>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</si>
  <si>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</si>
  <si>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</si>
  <si>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</si>
  <si>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</si>
  <si>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</si>
  <si>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</si>
  <si>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</si>
  <si>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</si>
  <si>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</si>
  <si>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</si>
  <si>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</si>
  <si>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</si>
  <si>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</si>
  <si>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</si>
  <si>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</si>
  <si>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</si>
  <si>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</si>
  <si>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</si>
  <si>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</si>
  <si>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</si>
  <si>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</si>
  <si>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</si>
  <si>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</si>
  <si>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</si>
  <si>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</si>
  <si>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</si>
  <si>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</si>
  <si>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</si>
  <si>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</si>
  <si>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</si>
  <si>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</si>
  <si>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</si>
  <si>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</si>
  <si>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</si>
  <si>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</si>
  <si>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</si>
  <si>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</si>
  <si>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</si>
  <si>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</si>
  <si>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</si>
  <si>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</si>
  <si>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</si>
  <si>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</si>
  <si>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</si>
  <si>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</si>
  <si>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</si>
  <si>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</si>
  <si>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</si>
  <si>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</si>
  <si>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</si>
  <si>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</si>
  <si>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</si>
  <si>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</si>
  <si>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</si>
  <si>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</si>
  <si>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</si>
  <si>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</si>
  <si>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</si>
  <si>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</si>
  <si>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</si>
  <si>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</si>
  <si>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</si>
  <si>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</si>
  <si>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</si>
  <si>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</si>
  <si>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</si>
  <si>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</si>
  <si>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</si>
  <si>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</si>
  <si>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</si>
  <si>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</si>
  <si>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</si>
  <si>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</si>
  <si>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</si>
  <si>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</si>
  <si>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</si>
  <si>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</si>
  <si>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</si>
  <si>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</si>
  <si>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</si>
  <si>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</si>
  <si>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</si>
  <si>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</si>
  <si>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</si>
  <si>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</si>
  <si>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</si>
  <si>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</si>
  <si>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</si>
  <si>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</si>
  <si>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</si>
  <si>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</si>
  <si>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</si>
  <si>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</si>
  <si>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</si>
  <si>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</si>
  <si>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</si>
  <si>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</si>
  <si>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</si>
  <si>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</si>
  <si>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</si>
  <si>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</si>
  <si>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</si>
  <si>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</si>
  <si>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</si>
  <si>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</si>
  <si>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</si>
  <si>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</si>
  <si>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</si>
  <si>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</si>
  <si>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</si>
  <si>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</si>
  <si>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</si>
  <si>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</si>
  <si>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</si>
  <si>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</si>
  <si>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</si>
  <si>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</si>
  <si>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</si>
  <si>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</si>
  <si>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</si>
  <si>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</si>
  <si>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</si>
  <si>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</si>
  <si>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</si>
  <si>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</si>
  <si>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</si>
  <si>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</si>
  <si>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</si>
  <si>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</si>
  <si>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</si>
  <si>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</si>
  <si>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</si>
  <si>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</si>
  <si>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</si>
  <si>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</si>
  <si>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</si>
  <si>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</si>
  <si>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</si>
  <si>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</si>
  <si>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</si>
  <si>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</si>
  <si>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</si>
  <si>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</si>
  <si>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</si>
  <si>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</si>
  <si>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</si>
  <si>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</si>
  <si>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</si>
  <si>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</si>
  <si>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</si>
  <si>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</si>
  <si>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</si>
  <si>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</si>
  <si>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</si>
  <si>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</si>
  <si>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</si>
  <si>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</si>
  <si>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</si>
  <si>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</si>
  <si>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</si>
  <si>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</si>
  <si>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</si>
  <si>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</si>
  <si>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</si>
  <si>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</si>
  <si>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</si>
  <si>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</si>
  <si>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</si>
  <si>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</si>
  <si>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</si>
  <si>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</si>
  <si>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</si>
  <si>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</si>
  <si>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</si>
  <si>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</si>
  <si>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</si>
  <si>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</si>
  <si>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</si>
  <si>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</si>
  <si>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</si>
  <si>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</si>
  <si>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</si>
  <si>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</si>
  <si>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</si>
  <si>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</si>
  <si>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</si>
  <si>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</si>
  <si>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</si>
  <si>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</si>
  <si>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</si>
  <si>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</si>
  <si>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</si>
  <si>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</si>
  <si>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</si>
  <si>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</si>
  <si>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</si>
  <si>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</si>
  <si>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</si>
  <si>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</si>
  <si>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</si>
  <si>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</si>
  <si>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</si>
  <si>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</si>
  <si>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</si>
  <si>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</si>
  <si>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</si>
  <si>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</si>
  <si>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</si>
  <si>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</si>
  <si>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</si>
  <si>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</si>
  <si>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</si>
  <si>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</si>
  <si>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</si>
  <si>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</si>
  <si>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</si>
  <si>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</si>
  <si>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</si>
  <si>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</si>
  <si>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</si>
  <si>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</si>
  <si>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</si>
  <si>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</si>
  <si>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</si>
  <si>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</si>
  <si>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</si>
  <si>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</si>
  <si>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</si>
  <si>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</si>
  <si>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</si>
  <si>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</si>
  <si>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</si>
  <si>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</si>
  <si>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</si>
  <si>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</si>
  <si>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</si>
  <si>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</si>
  <si>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</si>
  <si>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</si>
  <si>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</si>
  <si>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</si>
  <si>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</si>
  <si>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</si>
  <si>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</si>
  <si>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</si>
  <si>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</si>
  <si>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</si>
  <si>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</si>
  <si>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</si>
  <si>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</si>
  <si>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</si>
  <si>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</si>
  <si>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</si>
  <si>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</si>
  <si>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</si>
  <si>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</si>
  <si>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</si>
  <si>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</si>
  <si>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</si>
  <si>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</si>
  <si>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</si>
  <si>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</si>
  <si>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</si>
  <si>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</si>
  <si>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</si>
  <si>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</si>
  <si>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</si>
  <si>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</si>
  <si>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</si>
  <si>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</si>
  <si>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</si>
  <si>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</si>
  <si>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</si>
  <si>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</si>
  <si>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</si>
  <si>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</si>
  <si>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</si>
  <si>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</si>
  <si>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</si>
  <si>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</si>
  <si>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</si>
  <si>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</si>
  <si>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</si>
  <si>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</si>
  <si>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</si>
  <si>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</si>
  <si>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</si>
  <si>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</si>
  <si>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</si>
  <si>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</si>
  <si>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</si>
  <si>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</si>
  <si>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</si>
  <si>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</si>
  <si>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</si>
  <si>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</si>
  <si>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</si>
  <si>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</si>
  <si>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</si>
  <si>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</si>
  <si>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</si>
  <si>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</si>
  <si>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</si>
  <si>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</si>
  <si>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</si>
  <si>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</si>
  <si>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</si>
  <si>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</si>
  <si>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</si>
  <si>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</si>
  <si>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</si>
  <si>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</si>
  <si>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</si>
  <si>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</si>
  <si>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</si>
  <si>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</si>
  <si>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</si>
  <si>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</si>
  <si>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</si>
  <si>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</si>
  <si>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</si>
  <si>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</si>
  <si>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</si>
  <si>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</si>
  <si>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</si>
  <si>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</si>
  <si>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</si>
  <si>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</si>
  <si>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</si>
  <si>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</si>
  <si>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</si>
  <si>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</si>
  <si>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</si>
  <si>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</si>
  <si>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</si>
  <si>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</si>
  <si>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</si>
  <si>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</si>
  <si>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</si>
  <si>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</si>
  <si>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</si>
  <si>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</si>
  <si>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</si>
  <si>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</si>
  <si>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</si>
  <si>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</si>
  <si>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</si>
  <si>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</si>
  <si>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</si>
  <si>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</si>
  <si>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</si>
  <si>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</si>
  <si>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</si>
  <si>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</si>
  <si>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</si>
  <si>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</si>
  <si>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</si>
  <si>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</si>
  <si>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</si>
  <si>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</si>
  <si>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</si>
  <si>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</si>
  <si>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</si>
  <si>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</si>
  <si>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</si>
  <si>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</si>
  <si>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</si>
  <si>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</si>
  <si>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</si>
  <si>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</si>
  <si>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</si>
  <si>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</si>
  <si>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</si>
  <si>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</si>
  <si>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</si>
  <si>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</si>
  <si>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</si>
  <si>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</si>
  <si>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</si>
  <si>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</si>
  <si>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</si>
  <si>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</si>
  <si>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</si>
  <si>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</si>
  <si>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</si>
  <si>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</si>
  <si>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</si>
  <si>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</si>
  <si>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</si>
  <si>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</si>
  <si>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</si>
  <si>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</si>
  <si>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</si>
  <si>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</si>
  <si>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</si>
  <si>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</si>
  <si>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</si>
  <si>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</si>
  <si>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</si>
  <si>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</si>
  <si>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</si>
  <si>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</si>
  <si>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</si>
  <si>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</si>
  <si>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</si>
  <si>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</si>
  <si>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</si>
  <si>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</si>
  <si>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</si>
  <si>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</si>
  <si>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</si>
  <si>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</si>
  <si>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</si>
  <si>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</si>
  <si>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</si>
  <si>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</si>
  <si>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</si>
  <si>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</si>
  <si>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</si>
  <si>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</si>
  <si>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</si>
  <si>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</si>
  <si>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</si>
  <si>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</si>
  <si>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</si>
  <si>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</si>
  <si>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</si>
  <si>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</si>
  <si>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</si>
  <si>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</si>
  <si>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</si>
  <si>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</si>
  <si>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</si>
  <si>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</si>
  <si>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</si>
  <si>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</si>
  <si>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</si>
  <si>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</si>
  <si>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</si>
  <si>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</si>
  <si>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</si>
  <si>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</si>
  <si>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</si>
  <si>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</si>
  <si>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</si>
  <si>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</si>
  <si>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</si>
  <si>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</si>
  <si>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</si>
  <si>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</si>
  <si>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</si>
  <si>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</si>
  <si>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</si>
  <si>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</si>
  <si>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</si>
  <si>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</si>
  <si>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</si>
  <si>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</si>
  <si>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</si>
  <si>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</si>
  <si>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</si>
  <si>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</si>
  <si>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</si>
  <si>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</si>
  <si>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</si>
  <si>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</si>
  <si>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</si>
  <si>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</si>
  <si>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</si>
  <si>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</si>
  <si>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</si>
  <si>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</si>
  <si>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</si>
  <si>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</si>
  <si>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</si>
  <si>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</si>
  <si>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</si>
  <si>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</si>
  <si>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</si>
  <si>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</si>
  <si>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</si>
  <si>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</si>
  <si>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</si>
  <si>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</si>
  <si>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</si>
  <si>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</si>
  <si>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</si>
  <si>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</si>
  <si>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</si>
  <si>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</si>
  <si>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</si>
  <si>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</si>
  <si>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</si>
  <si>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</si>
  <si>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</si>
  <si>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</si>
  <si>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</si>
  <si>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</si>
  <si>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</si>
  <si>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</si>
  <si>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</si>
  <si>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</si>
  <si>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</si>
  <si>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</si>
  <si>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</si>
  <si>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</si>
  <si>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</si>
  <si>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</si>
  <si>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</si>
  <si>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</si>
  <si>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</si>
  <si>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</si>
  <si>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</si>
  <si>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</si>
  <si>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</si>
  <si>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</si>
  <si>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</si>
  <si>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</si>
  <si>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</si>
  <si>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</si>
  <si>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</si>
  <si>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</si>
  <si>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</si>
  <si>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</si>
  <si>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</si>
  <si>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</si>
  <si>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</si>
  <si>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</si>
  <si>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</si>
  <si>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</si>
  <si>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</si>
  <si>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</si>
  <si>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</si>
  <si>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</si>
  <si>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</si>
  <si>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</si>
  <si>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</si>
  <si>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</si>
  <si>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</si>
  <si>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</si>
  <si>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</si>
  <si>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</si>
  <si>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</si>
  <si>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</si>
  <si>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</si>
  <si>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</si>
  <si>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</si>
  <si>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</si>
  <si>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</si>
  <si>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</si>
  <si>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</si>
  <si>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</si>
  <si>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</si>
  <si>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</si>
  <si>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</si>
  <si>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</si>
  <si>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</si>
  <si>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</si>
  <si>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</si>
  <si>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</si>
  <si>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</si>
  <si>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</si>
  <si>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</si>
  <si>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</si>
  <si>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</si>
  <si>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</si>
  <si>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</si>
  <si>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</si>
  <si>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</si>
  <si>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</si>
  <si>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</si>
  <si>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</si>
  <si>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</si>
  <si>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</si>
  <si>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</si>
  <si>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</si>
  <si>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</si>
  <si>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</si>
  <si>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</si>
  <si>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</si>
  <si>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</si>
  <si>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</si>
  <si>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</si>
  <si>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</si>
  <si>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</si>
  <si>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</si>
  <si>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</si>
  <si>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</si>
  <si>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</si>
  <si>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</si>
  <si>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</si>
  <si>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</si>
  <si>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</si>
  <si>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</si>
  <si>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</si>
  <si>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</si>
  <si>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</si>
  <si>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</si>
  <si>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</si>
  <si>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</si>
  <si>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</si>
  <si>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</si>
  <si>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</si>
  <si>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</si>
  <si>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</si>
  <si>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</si>
  <si>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</si>
  <si>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</si>
  <si>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</si>
  <si>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</si>
  <si>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</si>
  <si>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</si>
  <si>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</si>
  <si>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</si>
  <si>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</si>
  <si>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</si>
  <si>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</si>
  <si>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</si>
  <si>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</si>
  <si>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</si>
  <si>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</si>
  <si>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</si>
  <si>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</si>
  <si>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</si>
  <si>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</si>
  <si>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</si>
  <si>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</si>
  <si>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</si>
  <si>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</si>
  <si>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</si>
  <si>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</si>
  <si>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</si>
  <si>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</si>
  <si>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</si>
  <si>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</si>
  <si>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</si>
  <si>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</si>
  <si>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</si>
  <si>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</si>
  <si>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</si>
  <si>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</si>
  <si>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</si>
  <si>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</si>
  <si>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</si>
  <si>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</si>
  <si>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</si>
  <si>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</si>
  <si>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</si>
  <si>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</si>
  <si>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</si>
  <si>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</si>
  <si>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</si>
  <si>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</si>
  <si>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</si>
  <si>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</si>
  <si>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</si>
  <si>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</si>
  <si>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</si>
  <si>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</si>
  <si>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</si>
  <si>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</si>
  <si>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</si>
  <si>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</si>
  <si>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</si>
  <si>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</si>
  <si>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</si>
  <si>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</si>
  <si>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</si>
  <si>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</si>
  <si>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</si>
  <si>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</si>
  <si>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</si>
  <si>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</si>
  <si>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</si>
  <si>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</si>
  <si>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</si>
  <si>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</si>
  <si>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</si>
  <si>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</si>
  <si>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</si>
  <si>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</si>
  <si>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</si>
  <si>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</si>
  <si>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</si>
  <si>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</si>
  <si>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</si>
  <si>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</si>
  <si>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</si>
  <si>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</si>
  <si>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</si>
  <si>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</si>
  <si>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</si>
  <si>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</si>
  <si>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</si>
  <si>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</si>
  <si>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</si>
  <si>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</si>
  <si>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</si>
  <si>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</si>
  <si>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</si>
  <si>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</si>
  <si>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</si>
  <si>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</si>
  <si>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</si>
  <si>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</si>
  <si>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</si>
  <si>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</si>
  <si>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</si>
  <si>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</si>
  <si>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</si>
  <si>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</si>
  <si>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</si>
  <si>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</si>
  <si>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</si>
  <si>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</si>
  <si>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</si>
  <si>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</si>
  <si>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</si>
  <si>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</si>
  <si>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</si>
  <si>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</si>
  <si>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</si>
  <si>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</si>
  <si>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</si>
  <si>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</si>
  <si>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</si>
  <si>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</si>
  <si>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</si>
  <si>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</si>
  <si>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</si>
  <si>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</si>
  <si>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</si>
  <si>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</si>
  <si>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</si>
  <si>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</si>
  <si>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</si>
  <si>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</si>
  <si>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</si>
  <si>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</si>
  <si>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</si>
  <si>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</si>
  <si>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</si>
  <si>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</si>
  <si>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</si>
  <si>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</si>
  <si>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</si>
  <si>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</si>
  <si>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</si>
  <si>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</si>
  <si>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</si>
  <si>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</si>
  <si>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</si>
  <si>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</si>
  <si>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</si>
  <si>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</si>
  <si>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</si>
  <si>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</si>
  <si>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</si>
  <si>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</si>
  <si>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</si>
  <si>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</si>
  <si>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</si>
  <si>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</si>
  <si>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</si>
  <si>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</si>
  <si>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</si>
  <si>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</si>
  <si>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</si>
  <si>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</si>
  <si>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</si>
  <si>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</si>
  <si>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</si>
  <si>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</si>
  <si>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</si>
  <si>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</si>
  <si>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</si>
  <si>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</si>
  <si>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</si>
  <si>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</si>
  <si>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</si>
  <si>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</si>
  <si>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</si>
  <si>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</si>
  <si>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</si>
  <si>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</si>
  <si>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</si>
  <si>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</si>
  <si>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</si>
  <si>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</si>
  <si>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</si>
  <si>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</si>
  <si>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</si>
  <si>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</si>
  <si>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</si>
  <si>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</si>
  <si>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</si>
  <si>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</si>
  <si>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</si>
  <si>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</si>
  <si>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</si>
  <si>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</si>
  <si>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</si>
  <si>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</si>
  <si>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</si>
  <si>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</si>
  <si>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</si>
  <si>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</si>
  <si>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</si>
  <si>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</si>
  <si>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</si>
  <si>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</si>
  <si>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</si>
  <si>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</si>
  <si>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</si>
  <si>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</si>
  <si>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</si>
  <si>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</si>
  <si>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</si>
  <si>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</si>
  <si>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</si>
  <si>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</si>
  <si>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</si>
  <si>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</si>
  <si>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</si>
  <si>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</si>
  <si>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</si>
  <si>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</si>
  <si>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</si>
  <si>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</si>
  <si>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</si>
  <si>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</si>
  <si>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</si>
  <si>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</si>
  <si>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</si>
  <si>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</si>
  <si>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</si>
  <si>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</si>
  <si>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</si>
  <si>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</si>
  <si>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</si>
  <si>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</si>
  <si>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</si>
  <si>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</si>
  <si>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</si>
  <si>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</si>
  <si>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</si>
  <si>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</si>
  <si>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</si>
  <si>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</si>
  <si>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</si>
  <si>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</si>
  <si>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</si>
  <si>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</si>
  <si>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</si>
  <si>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</si>
  <si>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</si>
  <si>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</si>
  <si>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</si>
  <si>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</si>
  <si>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</si>
  <si>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</si>
  <si>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</si>
  <si>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</si>
  <si>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</si>
  <si>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</si>
  <si>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</si>
  <si>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</si>
  <si>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</si>
  <si>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</si>
  <si>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</si>
  <si>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</si>
  <si>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</si>
  <si>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</si>
  <si>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</si>
  <si>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</si>
  <si>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</si>
  <si>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</si>
  <si>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</si>
  <si>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</si>
  <si>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</si>
  <si>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</si>
  <si>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</si>
  <si>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</si>
  <si>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</si>
  <si>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</si>
  <si>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</si>
  <si>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</si>
  <si>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</si>
  <si>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</si>
  <si>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</si>
  <si>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</si>
  <si>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</si>
  <si>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</si>
  <si>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</si>
  <si>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</si>
  <si>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</si>
  <si>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</si>
  <si>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</si>
  <si>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</si>
  <si>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</si>
  <si>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</si>
  <si>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</si>
  <si>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</si>
  <si>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</si>
  <si>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</si>
  <si>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</si>
  <si>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</si>
  <si>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</si>
  <si>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</si>
  <si>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</si>
  <si>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</si>
  <si>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</si>
  <si>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</si>
  <si>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</si>
  <si>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</si>
  <si>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</si>
  <si>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</si>
  <si>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</si>
  <si>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</si>
  <si>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</si>
  <si>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</si>
  <si>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</si>
  <si>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</si>
  <si>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</si>
  <si>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</si>
  <si>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</si>
  <si>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</si>
  <si>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</si>
  <si>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</si>
  <si>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</si>
  <si>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</si>
  <si>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</si>
  <si>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</si>
  <si>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</si>
  <si>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</si>
  <si>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</si>
  <si>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</si>
  <si>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</si>
  <si>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</si>
  <si>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</si>
  <si>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</si>
  <si>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</si>
  <si>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</si>
  <si>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</si>
  <si>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</si>
  <si>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</si>
  <si>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</si>
  <si>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</si>
  <si>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</si>
  <si>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</si>
  <si>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</si>
  <si>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</si>
  <si>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</si>
  <si>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</si>
  <si>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</si>
  <si>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</si>
  <si>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</si>
  <si>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</si>
  <si>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</si>
  <si>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</si>
  <si>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</si>
  <si>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</si>
  <si>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</si>
  <si>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</si>
  <si>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</si>
  <si>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</si>
  <si>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</si>
  <si>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</si>
  <si>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</si>
  <si>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</si>
  <si>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</si>
  <si>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</si>
  <si>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</si>
  <si>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</si>
  <si>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</si>
  <si>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</si>
  <si>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</si>
  <si>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</si>
  <si>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</si>
  <si>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</si>
  <si>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</si>
  <si>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</si>
  <si>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</si>
  <si>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</si>
  <si>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</si>
  <si>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</si>
  <si>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</si>
  <si>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</si>
  <si>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</si>
  <si>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</si>
  <si>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</si>
  <si>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</si>
  <si>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</si>
  <si>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</si>
  <si>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</si>
  <si>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</si>
  <si>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</si>
  <si>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</si>
  <si>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</si>
  <si>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</si>
  <si>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</si>
  <si>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</si>
  <si>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</si>
  <si>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</si>
  <si>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</si>
  <si>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</si>
  <si>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</si>
  <si>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</si>
  <si>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</si>
  <si>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</si>
  <si>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</si>
  <si>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</si>
  <si>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</si>
  <si>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</si>
  <si>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</si>
  <si>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</si>
  <si>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</si>
  <si>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</si>
  <si>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</si>
  <si>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</si>
  <si>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</si>
  <si>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</si>
  <si>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</si>
  <si>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</si>
  <si>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</si>
  <si>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</si>
  <si>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</si>
  <si>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</si>
  <si>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</si>
  <si>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</si>
  <si>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</si>
  <si>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</si>
  <si>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</si>
  <si>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</si>
  <si>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</si>
  <si>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</si>
  <si>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</si>
  <si>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</si>
  <si>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</si>
  <si>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</si>
  <si>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</si>
  <si>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</si>
  <si>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</si>
  <si>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</si>
  <si>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</si>
  <si>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</si>
  <si>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</si>
  <si>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</si>
  <si>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</si>
  <si>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</si>
  <si>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</si>
  <si>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</si>
  <si>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</si>
  <si>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</si>
  <si>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</si>
  <si>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</si>
  <si>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</si>
  <si>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</si>
  <si>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</si>
  <si>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</si>
  <si>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</si>
  <si>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</si>
  <si>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</si>
  <si>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</si>
  <si>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</si>
  <si>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</si>
  <si>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</si>
  <si>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</si>
  <si>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</si>
  <si>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</si>
  <si>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</si>
  <si>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</si>
  <si>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</si>
  <si>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</si>
  <si>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</si>
  <si>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</si>
  <si>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</si>
  <si>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</si>
  <si>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</si>
  <si>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</si>
  <si>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</si>
  <si>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</si>
  <si>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</si>
  <si>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</si>
  <si>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</si>
  <si>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</si>
  <si>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</si>
  <si>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</si>
  <si>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</si>
  <si>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</si>
  <si>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</si>
  <si>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</si>
  <si>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</si>
  <si>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</si>
  <si>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</si>
  <si>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</si>
  <si>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</si>
  <si>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</si>
  <si>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</si>
  <si>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</si>
  <si>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</si>
  <si>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</si>
  <si>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</si>
  <si>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</si>
  <si>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</si>
  <si>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</si>
  <si>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</si>
  <si>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</si>
  <si>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</si>
  <si>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</si>
  <si>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</si>
  <si>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</si>
  <si>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</si>
  <si>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</si>
  <si>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</si>
  <si>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</si>
  <si>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</si>
  <si>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</si>
  <si>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</si>
  <si>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</si>
  <si>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</si>
  <si>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</si>
  <si>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</si>
  <si>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</si>
  <si>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</si>
  <si>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</si>
  <si>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</si>
  <si>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</si>
  <si>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</si>
  <si>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</si>
  <si>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</si>
  <si>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</si>
  <si>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</si>
  <si>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</si>
  <si>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</si>
  <si>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</si>
  <si>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</si>
  <si>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</si>
  <si>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</si>
  <si>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</si>
  <si>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</si>
  <si>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</si>
  <si>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</si>
  <si>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</si>
  <si>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</si>
  <si>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</si>
  <si>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</si>
  <si>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</si>
  <si>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</si>
  <si>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</si>
  <si>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</si>
  <si>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</si>
  <si>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</si>
  <si>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</si>
  <si>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</si>
  <si>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</si>
  <si>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</si>
  <si>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</si>
  <si>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</si>
  <si>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</si>
  <si>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</si>
  <si>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</si>
  <si>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</si>
  <si>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</si>
  <si>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</si>
  <si>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</si>
  <si>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</si>
  <si>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</si>
  <si>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</si>
  <si>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</si>
  <si>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</si>
  <si>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</si>
  <si>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</si>
  <si>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</si>
  <si>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</si>
  <si>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</si>
  <si>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</si>
  <si>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</si>
  <si>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</si>
  <si>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</si>
  <si>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</si>
  <si>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</si>
  <si>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</si>
  <si>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</si>
  <si>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</si>
  <si>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</si>
  <si>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</si>
  <si>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</si>
  <si>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</si>
  <si>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</si>
  <si>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</si>
  <si>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</si>
  <si>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</si>
  <si>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</si>
  <si>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</si>
  <si>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</si>
  <si>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</si>
  <si>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</si>
  <si>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</si>
  <si>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</si>
  <si>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</si>
  <si>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</si>
  <si>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</si>
  <si>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</si>
  <si>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</si>
  <si>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</si>
  <si>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</si>
  <si>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</si>
  <si>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</si>
  <si>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</si>
  <si>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</si>
  <si>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</si>
  <si>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</si>
  <si>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</si>
  <si>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</si>
  <si>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</si>
  <si>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</si>
  <si>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</si>
  <si>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</si>
  <si>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</si>
  <si>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</si>
  <si>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</si>
  <si>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</si>
  <si>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</si>
  <si>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</si>
  <si>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</si>
  <si>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</si>
  <si>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</si>
  <si>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</si>
  <si>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</si>
  <si>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</si>
  <si>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</si>
  <si>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</si>
  <si>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</si>
  <si>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</si>
  <si>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</si>
  <si>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</si>
  <si>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</si>
  <si>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</si>
  <si>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</si>
  <si>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</si>
  <si>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</si>
  <si>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</si>
  <si>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</si>
  <si>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</si>
  <si>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</si>
  <si>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</si>
  <si>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</si>
  <si>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</si>
  <si>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</si>
  <si>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</si>
  <si>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</si>
  <si>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</si>
  <si>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</si>
  <si>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</si>
  <si>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</si>
  <si>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</si>
  <si>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</si>
  <si>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</si>
  <si>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</si>
  <si>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</si>
  <si>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</si>
  <si>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</si>
  <si>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</si>
  <si>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</si>
  <si>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</si>
  <si>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</si>
  <si>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</si>
  <si>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</si>
  <si>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</si>
  <si>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</si>
  <si>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</si>
  <si>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</si>
  <si>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</si>
  <si>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</si>
  <si>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</si>
  <si>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</si>
  <si>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</si>
  <si>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</si>
  <si>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</si>
  <si>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</si>
  <si>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</si>
  <si>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</si>
  <si>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</si>
  <si>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</si>
  <si>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</si>
  <si>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</si>
  <si>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</si>
  <si>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</si>
  <si>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</si>
  <si>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</si>
  <si>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</si>
  <si>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</si>
  <si>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</si>
  <si>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</si>
  <si>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</si>
  <si>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</si>
  <si>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</si>
  <si>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</si>
  <si>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</si>
  <si>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</si>
  <si>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</si>
  <si>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</si>
  <si>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</si>
  <si>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</si>
  <si>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</si>
  <si>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</si>
  <si>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</si>
  <si>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</si>
  <si>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</si>
  <si>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</si>
  <si>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</si>
  <si>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</si>
  <si>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</si>
  <si>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</si>
  <si>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</si>
  <si>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</si>
  <si>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</si>
  <si>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</si>
  <si>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</si>
  <si>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</si>
  <si>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</si>
  <si>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</si>
  <si>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</si>
  <si>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</si>
  <si>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</si>
  <si>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</si>
  <si>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</si>
  <si>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</si>
  <si>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</si>
  <si>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</si>
  <si>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</si>
  <si>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</si>
  <si>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</si>
  <si>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</si>
  <si>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</si>
  <si>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</si>
  <si>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</si>
  <si>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</si>
  <si>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</si>
  <si>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</si>
  <si>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</si>
  <si>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</si>
  <si>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</si>
  <si>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</si>
  <si>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</si>
  <si>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</si>
  <si>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</si>
  <si>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</si>
  <si>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</si>
  <si>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</si>
  <si>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</si>
  <si>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</si>
  <si>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</si>
  <si>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</si>
  <si>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</si>
  <si>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</si>
  <si>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</si>
  <si>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</si>
  <si>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</si>
  <si>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</si>
  <si>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</si>
  <si>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</si>
  <si>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</si>
  <si>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</si>
  <si>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</si>
  <si>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</si>
  <si>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</si>
  <si>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</si>
  <si>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</si>
  <si>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</si>
  <si>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</si>
  <si>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</si>
  <si>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</si>
  <si>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</si>
  <si>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</si>
  <si>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</si>
  <si>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</si>
  <si>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</si>
  <si>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</si>
  <si>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</si>
  <si>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</si>
  <si>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</si>
  <si>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</si>
  <si>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</si>
  <si>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</si>
  <si>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</si>
  <si>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</si>
  <si>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</si>
  <si>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</si>
  <si>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</si>
  <si>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</si>
  <si>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</si>
  <si>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</si>
  <si>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</si>
  <si>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</si>
  <si>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</si>
  <si>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</si>
  <si>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</si>
  <si>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</si>
  <si>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</si>
  <si>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</si>
  <si>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</si>
  <si>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</si>
  <si>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</si>
  <si>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</si>
  <si>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</si>
  <si>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</si>
  <si>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</si>
  <si>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</si>
  <si>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</si>
  <si>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</si>
  <si>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</si>
  <si>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</si>
  <si>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</si>
  <si>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</si>
  <si>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</si>
  <si>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</si>
  <si>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</si>
  <si>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</si>
  <si>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</si>
  <si>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</si>
  <si>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</si>
  <si>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</si>
  <si>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</si>
  <si>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</si>
  <si>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</si>
  <si>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</si>
  <si>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</si>
  <si>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</si>
  <si>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</si>
  <si>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</si>
  <si>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</si>
  <si>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</si>
  <si>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</si>
  <si>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</si>
  <si>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</si>
  <si>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</si>
  <si>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</si>
  <si>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</si>
  <si>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</si>
  <si>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</si>
  <si>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</si>
  <si>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</si>
  <si>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</si>
  <si>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</si>
  <si>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</si>
  <si>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</si>
  <si>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</si>
  <si>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</si>
  <si>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</si>
  <si>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</si>
  <si>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</si>
  <si>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</si>
  <si>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</si>
  <si>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</si>
  <si>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</si>
  <si>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</si>
  <si>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</si>
  <si>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</si>
  <si>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</si>
  <si>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</si>
  <si>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</si>
  <si>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</si>
  <si>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</si>
  <si>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</si>
  <si>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</si>
  <si>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</si>
  <si>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</si>
  <si>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</si>
  <si>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</si>
  <si>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</si>
  <si>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</si>
  <si>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</si>
  <si>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</si>
  <si>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</si>
  <si>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</si>
  <si>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</si>
  <si>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</si>
  <si>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</si>
  <si>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</si>
  <si>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</si>
  <si>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</si>
  <si>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</si>
  <si>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</si>
  <si>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</si>
  <si>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</si>
  <si>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</si>
  <si>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</si>
  <si>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</si>
  <si>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</si>
  <si>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</si>
  <si>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</si>
  <si>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</si>
  <si>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</si>
  <si>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</si>
  <si>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</si>
  <si>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</si>
  <si>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</si>
  <si>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</si>
  <si>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</si>
  <si>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</si>
  <si>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</si>
  <si>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</si>
  <si>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</si>
  <si>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</si>
  <si>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</si>
  <si>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</si>
  <si>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</si>
  <si>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</si>
  <si>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</si>
  <si>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</si>
  <si>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</si>
  <si>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</si>
  <si>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</si>
  <si>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</si>
  <si>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</si>
  <si>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</si>
  <si>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</si>
  <si>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</si>
  <si>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</si>
  <si>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</si>
  <si>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</si>
  <si>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</si>
  <si>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</si>
  <si>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</si>
  <si>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</si>
  <si>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</si>
  <si>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</si>
  <si>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</si>
  <si>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</si>
  <si>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</si>
  <si>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</si>
  <si>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</si>
  <si>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</si>
  <si>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</si>
  <si>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</si>
  <si>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</si>
  <si>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</si>
  <si>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</si>
  <si>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</si>
  <si>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</si>
  <si>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</si>
  <si>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</si>
  <si>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</si>
  <si>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</si>
  <si>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</si>
  <si>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</si>
  <si>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</si>
  <si>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</si>
  <si>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</si>
  <si>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</si>
  <si>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</si>
  <si>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</si>
  <si>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</si>
  <si>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</si>
  <si>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</si>
  <si>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</si>
  <si>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</si>
  <si>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</si>
  <si>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</si>
  <si>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</si>
  <si>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</si>
  <si>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</si>
  <si>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</si>
  <si>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</si>
  <si>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</si>
  <si>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</si>
  <si>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</si>
  <si>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</si>
  <si>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</si>
  <si>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</si>
  <si>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</si>
  <si>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</si>
  <si>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</si>
  <si>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</si>
  <si>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</si>
  <si>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</si>
  <si>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</si>
  <si>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</si>
  <si>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</si>
  <si>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</si>
  <si>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</si>
  <si>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</si>
  <si>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</si>
  <si>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</si>
  <si>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</si>
  <si>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</si>
  <si>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</si>
  <si>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</si>
  <si>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</si>
  <si>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</si>
  <si>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</si>
  <si>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</si>
  <si>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</si>
  <si>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</si>
  <si>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</si>
  <si>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</si>
  <si>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</si>
  <si>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</si>
  <si>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</si>
  <si>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</si>
  <si>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</si>
  <si>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</si>
  <si>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</si>
  <si>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</si>
  <si>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</si>
  <si>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</si>
  <si>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</si>
  <si>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</si>
  <si>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</si>
  <si>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</si>
  <si>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</si>
  <si>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</si>
  <si>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</si>
  <si>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</si>
  <si>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</si>
  <si>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</si>
  <si>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</si>
  <si>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</si>
  <si>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</si>
  <si>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</si>
  <si>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</si>
  <si>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</si>
  <si>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</si>
  <si>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</si>
  <si>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</si>
  <si>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</si>
  <si>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</si>
  <si>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</si>
  <si>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</si>
  <si>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</si>
  <si>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</si>
  <si>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</si>
  <si>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</si>
  <si>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</si>
  <si>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</si>
  <si>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</si>
  <si>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</si>
  <si>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</si>
  <si>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</si>
  <si>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</si>
  <si>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</si>
  <si>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</si>
  <si>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</si>
  <si>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</si>
  <si>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</si>
  <si>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</si>
  <si>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</si>
  <si>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</si>
  <si>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</si>
  <si>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</si>
  <si>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</si>
  <si>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</si>
  <si>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</si>
  <si>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</si>
  <si>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</si>
  <si>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</si>
  <si>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</si>
  <si>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</si>
  <si>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</si>
  <si>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</si>
  <si>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</si>
  <si>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</si>
  <si>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</si>
  <si>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</si>
  <si>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</si>
  <si>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</si>
  <si>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</si>
  <si>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</si>
  <si>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</si>
  <si>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</si>
  <si>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</si>
  <si>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</si>
  <si>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</si>
  <si>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</si>
  <si>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</si>
  <si>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</si>
  <si>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</si>
  <si>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</si>
  <si>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</si>
  <si>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</si>
  <si>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</si>
  <si>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</si>
  <si>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</si>
  <si>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</si>
  <si>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</si>
  <si>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</si>
  <si>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</si>
  <si>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</si>
  <si>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</si>
  <si>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</si>
  <si>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</si>
  <si>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</si>
  <si>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</si>
  <si>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</si>
  <si>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</si>
  <si>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</si>
  <si>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</si>
  <si>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</si>
  <si>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</si>
  <si>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</si>
  <si>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</si>
  <si>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</si>
  <si>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</si>
  <si>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</si>
  <si>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</si>
  <si>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</si>
  <si>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</si>
  <si>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</si>
  <si>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</si>
  <si>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</si>
  <si>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</si>
  <si>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</si>
  <si>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</si>
  <si>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</si>
  <si>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</si>
  <si>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</si>
  <si>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</si>
  <si>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</si>
  <si>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</si>
  <si>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</si>
  <si>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</si>
  <si>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</si>
  <si>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</si>
  <si>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</si>
  <si>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</si>
  <si>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</si>
  <si>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</si>
  <si>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</si>
  <si>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</si>
  <si>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</si>
  <si>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</si>
  <si>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</si>
  <si>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</si>
  <si>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</si>
  <si>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</si>
  <si>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</si>
  <si>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</si>
  <si>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</si>
  <si>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</si>
  <si>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</si>
  <si>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</si>
  <si>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</si>
  <si>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</si>
  <si>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</si>
  <si>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</si>
  <si>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</si>
  <si>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</si>
  <si>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</si>
  <si>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</si>
  <si>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</si>
  <si>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</si>
  <si>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</si>
  <si>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</si>
  <si>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</si>
  <si>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</si>
  <si>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</si>
  <si>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</si>
  <si>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</si>
  <si>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</si>
  <si>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</si>
  <si>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</si>
  <si>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</si>
  <si>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</si>
  <si>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</si>
  <si>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</si>
  <si>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</si>
  <si>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</si>
  <si>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</si>
  <si>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</si>
  <si>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</si>
  <si>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</si>
  <si>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</si>
  <si>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</si>
  <si>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</si>
  <si>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</si>
  <si>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</si>
  <si>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</si>
  <si>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</si>
  <si>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</si>
  <si>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</si>
  <si>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</si>
  <si>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</si>
  <si>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</si>
  <si>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</si>
  <si>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</si>
  <si>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</si>
  <si>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</si>
  <si>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</si>
  <si>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</si>
  <si>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</si>
  <si>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</si>
  <si>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</si>
  <si>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</si>
  <si>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</si>
  <si>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</si>
  <si>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</si>
  <si>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</si>
  <si>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</si>
  <si>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</si>
  <si>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</si>
  <si>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</si>
  <si>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</si>
  <si>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</si>
  <si>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</si>
  <si>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</si>
  <si>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</si>
  <si>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</si>
  <si>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</si>
  <si>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</si>
  <si>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</si>
  <si>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</si>
  <si>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</si>
  <si>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</si>
  <si>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</si>
  <si>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</si>
  <si>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</si>
  <si>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</si>
  <si>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</si>
  <si>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</si>
  <si>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</si>
  <si>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</si>
  <si>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</si>
  <si>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</si>
  <si>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</si>
  <si>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</si>
  <si>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</si>
  <si>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</si>
  <si>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</si>
  <si>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</si>
  <si>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</si>
  <si>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</si>
  <si>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</si>
  <si>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</si>
  <si>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</si>
  <si>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</si>
  <si>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</si>
  <si>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</si>
  <si>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</si>
  <si>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</si>
  <si>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</si>
  <si>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</si>
  <si>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</si>
  <si>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</si>
  <si>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</si>
  <si>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</si>
  <si>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</si>
  <si>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</si>
  <si>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</si>
  <si>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</si>
  <si>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</si>
  <si>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</si>
  <si>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</si>
  <si>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</si>
  <si>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</si>
  <si>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</si>
  <si>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</si>
  <si>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</si>
  <si>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</si>
  <si>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</si>
  <si>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</si>
  <si>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</si>
  <si>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</si>
  <si>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</si>
  <si>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</si>
  <si>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</si>
  <si>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</si>
  <si>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</si>
  <si>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</si>
  <si>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</si>
  <si>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</si>
  <si>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</si>
  <si>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</si>
  <si>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</si>
  <si>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</si>
  <si>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</si>
  <si>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</si>
  <si>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</si>
  <si>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</si>
  <si>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</si>
  <si>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</si>
  <si>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</si>
  <si>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</si>
  <si>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</si>
  <si>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</si>
  <si>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</si>
  <si>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</si>
  <si>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</si>
  <si>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</si>
  <si>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</si>
  <si>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</si>
  <si>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</si>
  <si>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</si>
  <si>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</si>
  <si>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</si>
  <si>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</si>
  <si>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</si>
  <si>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</si>
  <si>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</si>
  <si>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</si>
  <si>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</si>
  <si>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</si>
  <si>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</si>
  <si>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</si>
  <si>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</si>
  <si>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</si>
  <si>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</si>
  <si>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</si>
  <si>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</si>
  <si>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</si>
  <si>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</si>
  <si>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</si>
  <si>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</si>
  <si>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</si>
  <si>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</si>
  <si>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</si>
  <si>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</si>
  <si>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</si>
  <si>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</si>
  <si>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</si>
  <si>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</si>
  <si>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</si>
  <si>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</si>
  <si>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</si>
  <si>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</si>
  <si>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</si>
  <si>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</si>
  <si>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</si>
  <si>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</si>
  <si>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</si>
  <si>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</si>
  <si>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</si>
  <si>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</si>
  <si>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</si>
  <si>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</si>
  <si>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</si>
  <si>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</si>
  <si>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</si>
  <si>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</si>
  <si>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</si>
  <si>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</si>
  <si>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</si>
  <si>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</si>
  <si>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</si>
  <si>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</si>
  <si>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</si>
  <si>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</si>
  <si>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</si>
  <si>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</si>
  <si>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</si>
  <si>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</si>
  <si>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</si>
  <si>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</si>
  <si>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</si>
  <si>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</si>
  <si>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</si>
  <si>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</si>
  <si>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</si>
  <si>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</si>
  <si>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</si>
  <si>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</si>
  <si>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</si>
  <si>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</si>
  <si>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</si>
  <si>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</si>
  <si>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</si>
  <si>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</si>
  <si>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</si>
  <si>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</si>
  <si>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</si>
  <si>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</si>
  <si>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</si>
  <si>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</si>
  <si>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</si>
  <si>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</si>
  <si>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</si>
  <si>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</si>
  <si>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</si>
  <si>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</si>
  <si>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</si>
  <si>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</si>
  <si>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</si>
  <si>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</si>
  <si>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</si>
  <si>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</si>
  <si>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</si>
  <si>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</si>
  <si>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</si>
  <si>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</si>
  <si>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</si>
  <si>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</si>
  <si>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</si>
  <si>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</si>
  <si>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</si>
  <si>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</si>
  <si>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</si>
  <si>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</si>
  <si>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</si>
  <si>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</si>
  <si>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</si>
  <si>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</si>
  <si>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</si>
  <si>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</si>
  <si>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</si>
  <si>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</si>
  <si>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</si>
  <si>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</si>
  <si>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</si>
  <si>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</si>
  <si>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</si>
  <si>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</si>
  <si>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</si>
  <si>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</si>
  <si>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</si>
  <si>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</si>
  <si>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</si>
  <si>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</si>
  <si>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</si>
  <si>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</si>
  <si>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</si>
  <si>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</si>
  <si>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</si>
  <si>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</si>
  <si>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</si>
  <si>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</si>
  <si>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</si>
  <si>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</si>
  <si>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</si>
  <si>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</si>
  <si>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</si>
  <si>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</si>
  <si>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</si>
  <si>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</si>
  <si>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</si>
  <si>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</si>
  <si>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</si>
  <si>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</si>
  <si>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</si>
  <si>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</si>
  <si>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</si>
  <si>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</si>
  <si>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</si>
  <si>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</si>
  <si>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</si>
  <si>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</si>
  <si>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</si>
  <si>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</si>
  <si>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</si>
  <si>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</si>
  <si>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</si>
  <si>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</si>
  <si>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</si>
  <si>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</si>
  <si>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</si>
  <si>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</si>
  <si>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</si>
  <si>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</si>
  <si>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</si>
  <si>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</si>
  <si>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</si>
  <si>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</si>
  <si>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</si>
  <si>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</si>
  <si>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</si>
  <si>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</si>
  <si>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</si>
  <si>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</si>
  <si>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</si>
  <si>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</si>
  <si>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</si>
  <si>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</si>
  <si>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</si>
  <si>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</si>
  <si>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</si>
  <si>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</si>
  <si>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</si>
  <si>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</si>
  <si>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</si>
  <si>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</si>
  <si>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</si>
  <si>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</si>
  <si>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</si>
  <si>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</si>
  <si>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</si>
  <si>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</si>
  <si>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</si>
  <si>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</si>
  <si>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</si>
  <si>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</si>
  <si>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</si>
  <si>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</si>
  <si>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</si>
  <si>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</si>
  <si>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</si>
  <si>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</si>
  <si>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</si>
  <si>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</si>
  <si>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</si>
  <si>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</si>
  <si>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</si>
  <si>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</si>
  <si>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</si>
  <si>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</si>
  <si>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</si>
  <si>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</si>
  <si>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</si>
  <si>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</si>
  <si>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</si>
  <si>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</si>
  <si>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</si>
  <si>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</si>
  <si>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</si>
  <si>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</si>
  <si>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</si>
  <si>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</si>
  <si>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</si>
  <si>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</si>
  <si>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</si>
  <si>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</si>
  <si>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</si>
  <si>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</si>
  <si>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</si>
  <si>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</si>
  <si>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</si>
  <si>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</si>
  <si>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</si>
  <si>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</si>
  <si>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</si>
  <si>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</si>
  <si>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</si>
  <si>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</si>
  <si>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</si>
  <si>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</si>
  <si>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</si>
  <si>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</si>
  <si>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</si>
  <si>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</si>
  <si>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</si>
  <si>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</si>
  <si>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</si>
  <si>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</si>
  <si>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</si>
  <si>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</si>
  <si>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</si>
  <si>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</si>
  <si>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</si>
  <si>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</si>
  <si>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</si>
  <si>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</si>
  <si>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</si>
  <si>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</si>
  <si>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</si>
  <si>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</si>
  <si>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</si>
  <si>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</si>
  <si>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</si>
  <si>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</si>
  <si>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</si>
  <si>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</si>
  <si>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</si>
  <si>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</si>
  <si>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</si>
  <si>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</si>
  <si>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</si>
  <si>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</si>
  <si>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</si>
  <si>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</si>
  <si>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</si>
  <si>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</si>
  <si>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</si>
  <si>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</si>
  <si>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</si>
  <si>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</si>
  <si>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</si>
  <si>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</si>
  <si>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</si>
  <si>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</si>
  <si>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</si>
  <si>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</si>
  <si>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</si>
  <si>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</si>
  <si>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</si>
  <si>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</si>
  <si>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</si>
  <si>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</si>
  <si>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</si>
  <si>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</si>
  <si>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</si>
  <si>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</si>
  <si>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</si>
  <si>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</si>
  <si>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</si>
  <si>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</si>
  <si>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</si>
  <si>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</si>
  <si>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</si>
  <si>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</si>
  <si>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</si>
  <si>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</si>
  <si>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</si>
  <si>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</si>
  <si>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</si>
  <si>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</si>
  <si>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</si>
  <si>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</si>
  <si>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</si>
  <si>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</si>
  <si>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</si>
  <si>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</si>
  <si>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</si>
  <si>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</si>
  <si>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</si>
  <si>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</si>
  <si>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</si>
  <si>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</si>
  <si>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</si>
  <si>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</si>
  <si>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</si>
  <si>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</si>
  <si>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</si>
  <si>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</si>
  <si>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</si>
  <si>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</si>
  <si>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</si>
  <si>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</si>
  <si>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</si>
  <si>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</si>
  <si>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</si>
  <si>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</si>
  <si>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</si>
  <si>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</si>
  <si>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</si>
  <si>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</si>
  <si>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</si>
  <si>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</si>
  <si>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</si>
  <si>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</si>
  <si>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</si>
  <si>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</si>
  <si>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</si>
  <si>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</si>
  <si>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</si>
  <si>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</si>
  <si>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</si>
  <si>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</si>
  <si>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</si>
  <si>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</si>
  <si>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</si>
  <si>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</si>
  <si>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</si>
  <si>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</si>
  <si>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</si>
  <si>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</si>
  <si>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</si>
  <si>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</si>
  <si>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</si>
  <si>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</si>
  <si>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</si>
  <si>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</si>
  <si>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</si>
  <si>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</si>
  <si>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</si>
  <si>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</si>
  <si>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</si>
  <si>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</si>
  <si>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</si>
  <si>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</si>
  <si>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</si>
  <si>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</si>
  <si>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</si>
  <si>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</si>
  <si>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</si>
  <si>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</si>
  <si>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</si>
  <si>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</si>
  <si>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</si>
  <si>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</si>
  <si>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</si>
  <si>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</si>
  <si>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</si>
  <si>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</si>
  <si>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</si>
  <si>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</si>
  <si>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</si>
  <si>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</si>
  <si>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</si>
  <si>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</si>
  <si>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</si>
  <si>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</si>
  <si>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</si>
  <si>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</si>
  <si>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</si>
  <si>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</si>
  <si>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</si>
  <si>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</si>
  <si>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</si>
  <si>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</si>
  <si>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</si>
  <si>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</si>
  <si>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</si>
  <si>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</si>
  <si>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</si>
  <si>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</si>
  <si>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</si>
  <si>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</si>
  <si>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</si>
  <si>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</si>
  <si>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</si>
  <si>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</si>
  <si>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</si>
  <si>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</si>
  <si>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</si>
  <si>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</si>
  <si>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</si>
  <si>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</si>
  <si>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</si>
  <si>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</si>
  <si>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</si>
  <si>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</si>
  <si>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</si>
  <si>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</si>
  <si>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</si>
  <si>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</si>
  <si>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</si>
  <si>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</si>
  <si>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</si>
  <si>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</si>
  <si>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</si>
  <si>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</si>
  <si>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</si>
  <si>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</si>
  <si>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</si>
  <si>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</si>
  <si>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</si>
  <si>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</si>
  <si>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</si>
  <si>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</si>
  <si>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</si>
  <si>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</si>
  <si>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</si>
  <si>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</si>
  <si>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</si>
  <si>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</si>
  <si>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</si>
  <si>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</si>
  <si>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</si>
  <si>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</si>
  <si>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</si>
  <si>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</si>
  <si>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</si>
  <si>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</si>
  <si>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</si>
  <si>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</si>
  <si>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</si>
  <si>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</si>
  <si>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</si>
  <si>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</si>
  <si>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</si>
  <si>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</si>
  <si>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</si>
  <si>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</si>
  <si>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</si>
  <si>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</si>
  <si>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</si>
  <si>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</si>
  <si>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</si>
  <si>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</si>
  <si>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</si>
  <si>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</si>
  <si>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</si>
  <si>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</si>
  <si>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</si>
  <si>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</si>
  <si>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</si>
  <si>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</si>
  <si>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</si>
  <si>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</si>
  <si>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</si>
  <si>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</si>
  <si>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</si>
  <si>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</si>
  <si>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</si>
  <si>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</si>
  <si>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</si>
  <si>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</si>
  <si>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</si>
  <si>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</si>
  <si>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</si>
  <si>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</si>
  <si>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</si>
  <si>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</si>
  <si>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</si>
  <si>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</si>
  <si>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</si>
  <si>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</si>
  <si>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</si>
  <si>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</si>
  <si>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</si>
  <si>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</si>
  <si>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</si>
  <si>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</si>
  <si>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</si>
  <si>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</si>
  <si>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</si>
  <si>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</si>
  <si>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</si>
  <si>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</si>
  <si>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</si>
  <si>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</si>
  <si>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</si>
  <si>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</si>
  <si>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</si>
  <si>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</si>
  <si>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</si>
  <si>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</si>
  <si>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</si>
  <si>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</si>
  <si>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</si>
  <si>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</si>
  <si>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</si>
  <si>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</si>
  <si>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</si>
  <si>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</si>
  <si>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</si>
  <si>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</si>
  <si>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</si>
  <si>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</si>
  <si>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</si>
  <si>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</si>
  <si>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</si>
  <si>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</si>
  <si>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</si>
  <si>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</si>
  <si>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</si>
  <si>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</si>
  <si>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</si>
  <si>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</si>
  <si>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</si>
  <si>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</si>
  <si>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</si>
  <si>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</si>
  <si>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</si>
  <si>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</si>
  <si>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</si>
  <si>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</si>
  <si>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</si>
  <si>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</si>
  <si>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</si>
  <si>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</si>
  <si>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</si>
  <si>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</si>
  <si>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</si>
  <si>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</si>
  <si>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</si>
  <si>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</si>
  <si>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</si>
  <si>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</si>
  <si>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</si>
  <si>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</si>
  <si>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</si>
  <si>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</si>
  <si>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</si>
  <si>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</si>
  <si>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</si>
  <si>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</si>
  <si>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</si>
  <si>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</si>
  <si>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</si>
  <si>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</si>
  <si>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</si>
  <si>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</si>
  <si>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</si>
  <si>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</si>
  <si>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</si>
  <si>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</si>
  <si>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</si>
  <si>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</si>
  <si>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</si>
  <si>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</si>
  <si>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</si>
  <si>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</si>
  <si>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</si>
  <si>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</si>
  <si>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</si>
  <si>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</si>
  <si>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</si>
  <si>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</si>
  <si>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</si>
  <si>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</si>
  <si>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</si>
  <si>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</si>
  <si>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</si>
  <si>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</si>
  <si>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</si>
  <si>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</si>
  <si>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</si>
  <si>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</si>
  <si>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</si>
  <si>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</si>
  <si>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</si>
  <si>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</si>
  <si>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</si>
  <si>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</si>
  <si>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</si>
  <si>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</si>
  <si>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</si>
  <si>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</si>
  <si>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</si>
  <si>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</si>
  <si>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</si>
  <si>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</si>
  <si>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</si>
  <si>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</si>
  <si>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</si>
  <si>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</si>
  <si>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</si>
  <si>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</si>
  <si>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</si>
  <si>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</si>
  <si>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</si>
  <si>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</si>
  <si>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</si>
  <si>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</si>
  <si>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</si>
  <si>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</si>
  <si>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</si>
  <si>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</si>
  <si>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</si>
  <si>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</si>
  <si>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</si>
  <si>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</si>
  <si>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</si>
  <si>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</si>
  <si>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</si>
  <si>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</si>
  <si>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</si>
  <si>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</si>
  <si>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</si>
  <si>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</si>
  <si>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</si>
  <si>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</si>
  <si>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</si>
  <si>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</si>
  <si>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</si>
  <si>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</si>
  <si>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</si>
  <si>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</si>
  <si>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</si>
  <si>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</si>
  <si>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</si>
  <si>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</si>
  <si>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</si>
  <si>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</si>
  <si>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</si>
  <si>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</si>
  <si>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</si>
  <si>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</si>
  <si>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</si>
  <si>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</si>
  <si>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</si>
  <si>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</si>
  <si>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</si>
  <si>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</si>
  <si>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</si>
  <si>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</si>
  <si>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</si>
  <si>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</si>
  <si>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</si>
  <si>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</si>
  <si>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</si>
  <si>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</si>
  <si>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</si>
  <si>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</si>
  <si>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</si>
  <si>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</si>
  <si>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</si>
  <si>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</si>
  <si>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</si>
  <si>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</si>
  <si>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</si>
  <si>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</si>
  <si>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</si>
  <si>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</si>
  <si>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</si>
  <si>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</si>
  <si>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</si>
  <si>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</si>
  <si>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</si>
  <si>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</si>
  <si>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</si>
  <si>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</si>
  <si>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</si>
  <si>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</si>
  <si>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</si>
  <si>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</si>
  <si>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</si>
  <si>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</si>
  <si>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</si>
  <si>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</si>
  <si>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</si>
  <si>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</si>
  <si>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</si>
  <si>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</si>
  <si>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</si>
  <si>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</si>
  <si>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</si>
  <si>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</si>
  <si>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</si>
  <si>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</si>
  <si>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</si>
  <si>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</si>
  <si>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</si>
  <si>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</si>
  <si>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</si>
  <si>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</si>
  <si>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</si>
  <si>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</si>
  <si>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</si>
  <si>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</si>
  <si>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</si>
  <si>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</si>
  <si>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</si>
  <si>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</si>
  <si>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</si>
  <si>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</si>
  <si>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</si>
  <si>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</si>
  <si>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</si>
  <si>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</si>
  <si>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</si>
  <si>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</si>
  <si>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</si>
  <si>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</si>
  <si>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</si>
  <si>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</si>
  <si>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</si>
  <si>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</si>
  <si>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</si>
  <si>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</si>
  <si>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</si>
  <si>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</si>
  <si>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</si>
  <si>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</si>
  <si>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</si>
  <si>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</si>
  <si>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</si>
  <si>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</si>
  <si>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</si>
  <si>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</si>
  <si>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</si>
  <si>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</si>
  <si>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</si>
  <si>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</si>
  <si>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</si>
  <si>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</si>
  <si>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</si>
  <si>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</si>
  <si>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</si>
  <si>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</si>
  <si>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</si>
  <si>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</si>
  <si>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</si>
  <si>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</si>
  <si>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</si>
  <si>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</si>
  <si>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</si>
  <si>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</si>
  <si>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</si>
  <si>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</si>
  <si>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</si>
  <si>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</si>
  <si>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</si>
  <si>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</si>
  <si>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</si>
  <si>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</si>
  <si>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</si>
  <si>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</si>
  <si>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</si>
  <si>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</si>
  <si>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</si>
  <si>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</si>
  <si>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</si>
  <si>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</si>
  <si>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</si>
  <si>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</si>
  <si>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</si>
  <si>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</si>
  <si>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</si>
  <si>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</si>
  <si>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</si>
  <si>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</si>
  <si>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</si>
  <si>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</si>
  <si>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</si>
  <si>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</si>
  <si>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</si>
  <si>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</si>
  <si>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</si>
  <si>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</si>
  <si>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</si>
  <si>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</si>
  <si>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</si>
  <si>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</si>
  <si>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</si>
  <si>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</si>
  <si>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</si>
  <si>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</si>
  <si>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</si>
  <si>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</si>
  <si>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</si>
  <si>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</si>
  <si>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</si>
  <si>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</si>
  <si>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</si>
  <si>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</si>
  <si>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</si>
  <si>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</si>
  <si>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</si>
  <si>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</si>
  <si>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</si>
  <si>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</si>
  <si>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</si>
  <si>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</si>
  <si>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</si>
  <si>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</si>
  <si>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</si>
  <si>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</si>
  <si>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</si>
  <si>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</si>
  <si>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</si>
  <si>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</si>
  <si>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</si>
  <si>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</si>
  <si>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</si>
  <si>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</si>
  <si>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</si>
  <si>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</si>
  <si>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</si>
  <si>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</si>
  <si>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</si>
  <si>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</si>
  <si>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</si>
  <si>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</si>
  <si>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</si>
  <si>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</si>
  <si>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</si>
  <si>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</si>
  <si>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</si>
  <si>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</si>
  <si>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</si>
  <si>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</si>
  <si>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</si>
  <si>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</si>
  <si>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</si>
  <si>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</si>
  <si>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</si>
  <si>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</si>
  <si>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</si>
  <si>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</si>
  <si>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</si>
  <si>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</si>
  <si>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</si>
  <si>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</si>
  <si>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</si>
  <si>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</si>
  <si>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</si>
  <si>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</si>
  <si>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</si>
  <si>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</si>
  <si>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</si>
  <si>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</si>
  <si>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</si>
  <si>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</si>
  <si>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</si>
  <si>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</si>
  <si>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</si>
  <si>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</si>
  <si>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</si>
  <si>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</si>
  <si>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</si>
  <si>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</si>
  <si>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</si>
  <si>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</si>
  <si>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</si>
  <si>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</si>
  <si>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</si>
  <si>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</si>
  <si>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</si>
  <si>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</si>
  <si>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</si>
  <si>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</si>
  <si>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</si>
  <si>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</si>
  <si>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</si>
  <si>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</si>
  <si>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</si>
  <si>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</si>
  <si>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</si>
  <si>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</si>
  <si>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</si>
  <si>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</si>
  <si>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</si>
  <si>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</si>
  <si>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</si>
  <si>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</si>
  <si>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</si>
  <si>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</si>
  <si>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</si>
  <si>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</si>
  <si>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</si>
  <si>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</si>
  <si>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</si>
  <si>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</si>
  <si>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</si>
  <si>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</si>
  <si>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</si>
  <si>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</si>
  <si>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</si>
  <si>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</si>
  <si>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</si>
  <si>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</si>
  <si>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</si>
  <si>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</si>
  <si>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</si>
  <si>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</si>
  <si>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</si>
  <si>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</si>
  <si>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</si>
  <si>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</si>
  <si>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</si>
  <si>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</si>
  <si>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</si>
  <si>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</si>
  <si>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</si>
  <si>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</si>
  <si>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</si>
  <si>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</si>
  <si>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</si>
  <si>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</si>
  <si>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</si>
  <si>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</si>
  <si>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</si>
  <si>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</si>
  <si>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</si>
  <si>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</si>
  <si>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</si>
  <si>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</si>
  <si>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</si>
  <si>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</si>
  <si>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</si>
  <si>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</si>
  <si>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</si>
  <si>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</si>
  <si>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</si>
  <si>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</si>
  <si>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</si>
  <si>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</si>
  <si>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</si>
  <si>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</si>
  <si>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</si>
  <si>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</si>
  <si>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</si>
  <si>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</si>
  <si>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</si>
  <si>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</si>
  <si>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</si>
  <si>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</si>
  <si>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</si>
  <si>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</si>
  <si>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</si>
  <si>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</si>
  <si>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</si>
  <si>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</si>
  <si>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</si>
  <si>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</si>
  <si>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</si>
  <si>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</si>
  <si>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</si>
  <si>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</si>
  <si>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</si>
  <si>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</si>
  <si>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</si>
  <si>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</si>
  <si>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</si>
  <si>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</si>
  <si>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</si>
  <si>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</si>
  <si>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</si>
  <si>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</si>
  <si>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</si>
  <si>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</si>
  <si>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</si>
  <si>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</si>
  <si>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</si>
  <si>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</si>
  <si>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</si>
  <si>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</si>
  <si>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</si>
  <si>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</si>
  <si>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</si>
  <si>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</si>
  <si>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</si>
  <si>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</si>
  <si>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</si>
  <si>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</si>
  <si>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</si>
  <si>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</si>
  <si>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</si>
  <si>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</si>
  <si>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</si>
  <si>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</si>
  <si>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</si>
  <si>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</si>
  <si>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</si>
  <si>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</si>
  <si>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</si>
  <si>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</si>
  <si>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</si>
  <si>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</si>
  <si>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</si>
  <si>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</si>
  <si>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</si>
  <si>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</si>
  <si>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</si>
  <si>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</si>
  <si>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</si>
  <si>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</si>
  <si>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</si>
  <si>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</si>
  <si>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</si>
  <si>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</si>
  <si>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</si>
  <si>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</si>
  <si>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</si>
  <si>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</si>
  <si>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</si>
  <si>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</si>
  <si>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</si>
  <si>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</si>
  <si>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</si>
  <si>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</si>
  <si>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</si>
  <si>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</si>
  <si>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</si>
  <si>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</si>
  <si>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</si>
  <si>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</si>
  <si>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</si>
  <si>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</si>
  <si>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</si>
  <si>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</si>
  <si>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</si>
  <si>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</si>
  <si>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</si>
  <si>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</si>
  <si>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</si>
  <si>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</si>
  <si>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</si>
  <si>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</si>
  <si>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</si>
  <si>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</si>
  <si>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</si>
  <si>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</si>
  <si>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</si>
  <si>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</si>
  <si>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</si>
  <si>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</si>
  <si>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</si>
  <si>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</si>
  <si>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</si>
  <si>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</si>
  <si>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</si>
  <si>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</si>
  <si>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</si>
  <si>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</si>
  <si>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</si>
  <si>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</si>
  <si>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</si>
  <si>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</si>
  <si>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</si>
  <si>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</si>
  <si>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</si>
  <si>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</si>
  <si>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</si>
  <si>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</si>
  <si>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</si>
  <si>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</si>
  <si>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</si>
  <si>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</si>
  <si>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</si>
  <si>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</si>
  <si>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</si>
  <si>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</si>
  <si>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</si>
  <si>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</si>
  <si>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</si>
  <si>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</si>
  <si>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</si>
  <si>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</si>
  <si>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</si>
  <si>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</si>
  <si>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</si>
  <si>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</si>
  <si>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</si>
  <si>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</si>
  <si>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</si>
  <si>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</si>
  <si>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</si>
  <si>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</si>
  <si>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</si>
  <si>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</si>
  <si>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</si>
  <si>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</si>
  <si>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</si>
  <si>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</si>
  <si>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</si>
  <si>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</si>
  <si>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</si>
  <si>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</si>
  <si>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</si>
  <si>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</si>
  <si>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</si>
  <si>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</si>
  <si>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</si>
  <si>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</si>
  <si>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</si>
  <si>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</si>
  <si>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</si>
  <si>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</si>
  <si>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</si>
  <si>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</si>
  <si>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</si>
  <si>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</si>
  <si>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</si>
  <si>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</si>
  <si>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</si>
  <si>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</si>
  <si>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</si>
  <si>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</si>
  <si>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</si>
  <si>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</si>
  <si>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</si>
  <si>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</si>
  <si>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</si>
  <si>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</si>
  <si>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</si>
  <si>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</si>
  <si>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</si>
  <si>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</si>
  <si>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</si>
  <si>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</si>
  <si>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</si>
  <si>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</si>
  <si>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</si>
  <si>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</si>
  <si>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</si>
  <si>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</si>
  <si>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</si>
  <si>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</si>
  <si>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</si>
  <si>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</si>
  <si>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</si>
  <si>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</si>
  <si>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</si>
  <si>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</si>
  <si>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</si>
  <si>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</si>
  <si>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</si>
  <si>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</si>
  <si>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</si>
  <si>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</si>
  <si>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</si>
  <si>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</si>
  <si>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</si>
  <si>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</si>
  <si>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</si>
  <si>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</si>
  <si>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</si>
  <si>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</si>
  <si>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</si>
  <si>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</si>
  <si>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</si>
  <si>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</si>
  <si>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</si>
  <si>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</si>
  <si>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</si>
  <si>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</si>
  <si>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</si>
  <si>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</si>
  <si>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</si>
  <si>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</si>
  <si>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</si>
  <si>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</si>
  <si>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</si>
  <si>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</si>
  <si>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</si>
  <si>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</si>
  <si>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</si>
  <si>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</si>
  <si>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</si>
  <si>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</si>
  <si>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</si>
  <si>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</si>
  <si>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</si>
  <si>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</si>
  <si>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</si>
  <si>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</si>
  <si>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</si>
  <si>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</si>
  <si>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</si>
  <si>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</si>
  <si>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</si>
  <si>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</si>
  <si>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</si>
  <si>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</si>
  <si>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</si>
  <si>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</si>
  <si>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</si>
  <si>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</si>
  <si>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</si>
  <si>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</si>
  <si>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</si>
  <si>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</si>
  <si>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</si>
  <si>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</si>
  <si>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</si>
  <si>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</si>
  <si>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</si>
  <si>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</si>
  <si>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</si>
  <si>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</si>
  <si>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</si>
  <si>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</si>
  <si>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</si>
  <si>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</si>
  <si>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</si>
  <si>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</si>
  <si>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</si>
  <si>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</si>
  <si>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</si>
  <si>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</si>
  <si>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</si>
  <si>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</si>
  <si>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</si>
  <si>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</si>
  <si>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</si>
  <si>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</si>
  <si>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</si>
  <si>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</si>
  <si>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</si>
  <si>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</si>
  <si>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</si>
  <si>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</si>
  <si>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</si>
  <si>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</si>
  <si>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</si>
  <si>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</si>
  <si>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</si>
  <si>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</si>
  <si>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</si>
  <si>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</si>
  <si>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</si>
  <si>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</si>
  <si>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</si>
  <si>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</si>
  <si>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</si>
  <si>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</si>
  <si>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</si>
  <si>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</si>
  <si>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</si>
  <si>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</si>
  <si>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</si>
  <si>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</si>
  <si>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</si>
  <si>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</si>
  <si>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</si>
  <si>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</si>
  <si>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</si>
  <si>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</si>
  <si>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</si>
  <si>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</si>
  <si>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</si>
  <si>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</si>
  <si>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</si>
  <si>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</si>
  <si>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</si>
  <si>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</si>
  <si>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</si>
  <si>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</si>
  <si>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</si>
  <si>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</si>
  <si>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</si>
  <si>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</si>
  <si>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</si>
  <si>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</si>
  <si>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</si>
  <si>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</si>
  <si>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</si>
  <si>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</si>
  <si>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</si>
  <si>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</si>
  <si>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</si>
  <si>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</si>
  <si>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</si>
  <si>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</si>
  <si>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</si>
  <si>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</si>
  <si>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</si>
  <si>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</si>
  <si>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</si>
  <si>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</si>
  <si>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</si>
  <si>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</si>
  <si>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</si>
  <si>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</si>
  <si>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</si>
  <si>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</si>
  <si>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</si>
  <si>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</si>
  <si>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</si>
  <si>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</si>
  <si>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</si>
  <si>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</si>
  <si>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</si>
  <si>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</si>
  <si>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</si>
  <si>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</si>
  <si>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</si>
  <si>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</si>
  <si>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</si>
  <si>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</si>
  <si>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</si>
  <si>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</si>
  <si>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</si>
  <si>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</si>
  <si>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</si>
  <si>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</si>
  <si>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</si>
  <si>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</si>
  <si>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</si>
  <si>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</si>
  <si>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</si>
  <si>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</si>
  <si>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</si>
  <si>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</si>
  <si>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</si>
  <si>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</si>
  <si>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</si>
  <si>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</si>
  <si>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</si>
  <si>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</si>
  <si>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</si>
  <si>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</si>
  <si>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</si>
  <si>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</si>
  <si>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</si>
  <si>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</si>
  <si>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</si>
  <si>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</si>
  <si>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</si>
  <si>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</si>
  <si>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</si>
  <si>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</si>
  <si>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</si>
  <si>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</si>
  <si>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</si>
  <si>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</si>
  <si>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</si>
  <si>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</si>
  <si>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</si>
  <si>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</si>
  <si>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</si>
  <si>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</si>
  <si>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</si>
  <si>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</si>
  <si>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</si>
  <si>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</si>
  <si>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</si>
  <si>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</si>
  <si>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</si>
  <si>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</si>
  <si>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</si>
  <si>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</si>
  <si>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</si>
  <si>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</si>
  <si>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</si>
  <si>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</si>
  <si>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</si>
  <si>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</si>
  <si>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</si>
  <si>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</si>
  <si>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</si>
  <si>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</si>
  <si>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</si>
  <si>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</si>
  <si>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</si>
  <si>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</si>
  <si>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</si>
  <si>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</si>
  <si>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</si>
  <si>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</si>
  <si>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</si>
  <si>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</si>
  <si>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</si>
  <si>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</si>
  <si>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</si>
  <si>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</si>
  <si>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</si>
  <si>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</si>
  <si>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</si>
  <si>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</si>
  <si>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</si>
  <si>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</si>
  <si>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</si>
  <si>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</si>
  <si>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</si>
  <si>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</si>
  <si>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</si>
  <si>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</si>
  <si>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</si>
  <si>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</si>
  <si>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</si>
  <si>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</si>
  <si>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</si>
  <si>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</si>
  <si>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</si>
  <si>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</si>
  <si>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</si>
  <si>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</si>
  <si>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</si>
  <si>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</si>
  <si>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</si>
  <si>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</si>
  <si>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</si>
  <si>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</si>
  <si>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</si>
  <si>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</si>
  <si>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</si>
  <si>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</si>
  <si>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</si>
  <si>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</si>
  <si>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</si>
  <si>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</si>
  <si>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</si>
  <si>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</si>
  <si>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</si>
  <si>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</si>
  <si>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</si>
  <si>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</si>
  <si>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</si>
  <si>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</si>
  <si>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</si>
  <si>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</si>
  <si>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</si>
  <si>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</si>
  <si>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</si>
  <si>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</si>
  <si>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</si>
  <si>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</si>
  <si>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</si>
  <si>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</si>
  <si>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</si>
  <si>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</si>
  <si>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</si>
  <si>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</si>
  <si>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</si>
  <si>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</si>
  <si>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</si>
  <si>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</si>
  <si>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</si>
  <si>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</si>
  <si>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</si>
  <si>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</si>
  <si>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</si>
  <si>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</si>
  <si>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</si>
  <si>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</si>
  <si>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</si>
  <si>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</si>
  <si>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</si>
  <si>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</si>
  <si>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</si>
  <si>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</si>
  <si>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</si>
  <si>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</si>
  <si>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</si>
  <si>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</si>
  <si>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</si>
  <si>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</si>
  <si>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</si>
  <si>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</si>
  <si>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</si>
  <si>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</si>
  <si>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</si>
  <si>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</si>
  <si>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</si>
  <si>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</si>
  <si>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</si>
  <si>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</si>
  <si>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</si>
  <si>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</si>
  <si>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</si>
  <si>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</si>
  <si>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</si>
  <si>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</si>
  <si>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</si>
  <si>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</si>
  <si>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</si>
  <si>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</si>
  <si>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</si>
  <si>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</si>
  <si>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</si>
  <si>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</si>
  <si>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</si>
  <si>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</si>
  <si>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</si>
  <si>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</si>
  <si>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</si>
  <si>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</si>
  <si>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</si>
  <si>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</si>
  <si>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</si>
  <si>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</si>
  <si>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</si>
  <si>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</si>
  <si>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</si>
  <si>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</si>
  <si>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</si>
  <si>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</si>
  <si>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</si>
  <si>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</si>
  <si>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</si>
  <si>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</si>
  <si>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</si>
  <si>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</si>
  <si>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</si>
  <si>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</si>
  <si>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</si>
  <si>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</si>
  <si>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</si>
  <si>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</si>
  <si>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</si>
  <si>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</si>
  <si>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</si>
  <si>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</si>
  <si>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</si>
  <si>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</si>
  <si>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</si>
  <si>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</si>
  <si>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</si>
  <si>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</si>
  <si>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</si>
  <si>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</si>
  <si>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</si>
  <si>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</si>
  <si>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</si>
  <si>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</si>
  <si>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</si>
  <si>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</si>
  <si>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</si>
  <si>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</si>
  <si>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</si>
  <si>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</si>
  <si>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</si>
  <si>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</si>
  <si>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</si>
  <si>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</si>
  <si>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</si>
  <si>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</si>
  <si>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</si>
  <si>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</si>
  <si>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</si>
  <si>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</si>
  <si>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</si>
  <si>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</si>
  <si>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</si>
  <si>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</si>
  <si>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</si>
  <si>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</si>
  <si>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</si>
  <si>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</si>
  <si>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</si>
  <si>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</si>
  <si>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</si>
  <si>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</si>
  <si>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</si>
  <si>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</si>
  <si>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</si>
  <si>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</si>
  <si>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</si>
  <si>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</si>
  <si>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</si>
  <si>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</si>
  <si>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</si>
  <si>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</si>
  <si>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</si>
  <si>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</si>
  <si>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</si>
  <si>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</si>
  <si>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</si>
  <si>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</si>
  <si>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</si>
  <si>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</si>
  <si>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</si>
  <si>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</si>
  <si>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</si>
  <si>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</si>
  <si>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</si>
  <si>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</si>
  <si>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</si>
  <si>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</si>
  <si>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</si>
  <si>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</si>
  <si>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</si>
  <si>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</si>
  <si>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</si>
  <si>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</si>
  <si>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</si>
  <si>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</si>
  <si>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</si>
  <si>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</si>
  <si>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</si>
  <si>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</si>
  <si>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</si>
  <si>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</si>
  <si>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</si>
  <si>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</si>
  <si>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</si>
  <si>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</si>
  <si>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</si>
  <si>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</si>
  <si>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</si>
  <si>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</si>
  <si>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</si>
  <si>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</si>
  <si>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</si>
  <si>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</si>
  <si>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</si>
  <si>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</si>
  <si>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</si>
  <si>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</si>
  <si>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</si>
  <si>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</si>
  <si>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</si>
  <si>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</si>
  <si>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</si>
  <si>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</si>
  <si>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</si>
  <si>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</si>
  <si>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</si>
  <si>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</si>
  <si>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</si>
  <si>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</si>
  <si>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</si>
  <si>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</si>
  <si>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</si>
  <si>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</si>
  <si>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</si>
  <si>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</si>
  <si>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</si>
  <si>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</si>
  <si>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</si>
  <si>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</si>
  <si>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</si>
  <si>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</si>
  <si>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</si>
  <si>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</si>
  <si>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</si>
  <si>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</si>
  <si>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</si>
  <si>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</si>
  <si>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</si>
  <si>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</si>
  <si>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</si>
  <si>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</si>
  <si>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</si>
  <si>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</si>
  <si>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</si>
  <si>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</si>
  <si>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</si>
  <si>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</si>
  <si>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</si>
  <si>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</si>
  <si>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</si>
  <si>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</si>
  <si>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</si>
  <si>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</si>
  <si>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</si>
  <si>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</si>
  <si>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</si>
  <si>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</si>
  <si>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</si>
  <si>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</si>
  <si>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</si>
  <si>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</si>
  <si>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</si>
  <si>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</si>
  <si>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</si>
  <si>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</si>
  <si>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</si>
  <si>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</si>
  <si>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</si>
  <si>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</si>
  <si>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</si>
  <si>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</si>
  <si>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</si>
  <si>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</si>
  <si>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</si>
  <si>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</si>
  <si>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</si>
  <si>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</si>
  <si>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</si>
  <si>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</si>
  <si>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</si>
  <si>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</si>
  <si>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</si>
  <si>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</si>
  <si>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</si>
  <si>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</si>
  <si>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</si>
  <si>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</si>
  <si>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</si>
  <si>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</si>
  <si>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</si>
  <si>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</si>
  <si>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</si>
  <si>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</si>
  <si>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</si>
  <si>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</si>
  <si>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</si>
  <si>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</si>
  <si>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</si>
  <si>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</si>
  <si>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</si>
  <si>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</si>
  <si>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</si>
  <si>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</si>
  <si>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</si>
  <si>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</si>
  <si>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</si>
  <si>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</si>
  <si>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</si>
  <si>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</si>
  <si>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</si>
  <si>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</si>
  <si>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</si>
  <si>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</si>
  <si>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</si>
  <si>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</si>
  <si>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</si>
  <si>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</si>
  <si>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</si>
  <si>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</si>
  <si>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</si>
  <si>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</si>
  <si>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</si>
  <si>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</si>
  <si>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</si>
  <si>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</si>
  <si>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</si>
  <si>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</si>
  <si>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</si>
  <si>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</si>
  <si>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</si>
  <si>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</si>
  <si>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</si>
  <si>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</si>
  <si>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</si>
  <si>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</si>
  <si>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</si>
  <si>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</si>
  <si>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</si>
  <si>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</si>
  <si>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</si>
  <si>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</si>
  <si>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</si>
  <si>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</si>
  <si>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</si>
  <si>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</si>
  <si>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</si>
  <si>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</si>
  <si>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</si>
  <si>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</si>
  <si>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</si>
  <si>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</si>
  <si>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</si>
  <si>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</si>
  <si>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</si>
  <si>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</si>
  <si>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</si>
  <si>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</si>
  <si>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</si>
  <si>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</si>
  <si>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</si>
  <si>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</si>
  <si>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</si>
  <si>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</si>
  <si>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</si>
  <si>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</si>
  <si>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</si>
  <si>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</si>
  <si>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</si>
  <si>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</si>
  <si>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</si>
  <si>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</si>
  <si>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</si>
  <si>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</si>
  <si>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</si>
  <si>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</si>
  <si>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</si>
  <si>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</si>
  <si>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</si>
  <si>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</si>
  <si>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</si>
  <si>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</si>
  <si>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</si>
  <si>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</si>
  <si>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</si>
  <si>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</si>
  <si>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</si>
  <si>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</si>
  <si>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</si>
  <si>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</si>
  <si>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</si>
  <si>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</si>
  <si>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</si>
  <si>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</si>
  <si>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</si>
  <si>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</si>
  <si>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</si>
  <si>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</si>
  <si>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</si>
  <si>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</si>
  <si>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</si>
  <si>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</si>
  <si>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</si>
  <si>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</si>
  <si>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</si>
  <si>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</si>
  <si>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</si>
  <si>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</si>
  <si>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</si>
  <si>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</si>
  <si>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</si>
  <si>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</si>
  <si>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</si>
  <si>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</si>
  <si>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</si>
  <si>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</si>
  <si>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</si>
  <si>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</si>
  <si>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</si>
  <si>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</si>
  <si>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</si>
  <si>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</si>
  <si>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</si>
  <si>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</si>
  <si>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</si>
  <si>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</si>
  <si>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</si>
  <si>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</si>
  <si>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</si>
  <si>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</si>
  <si>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</si>
  <si>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</si>
  <si>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</si>
  <si>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</si>
  <si>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</si>
  <si>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</si>
  <si>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</si>
  <si>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</si>
  <si>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</si>
  <si>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</si>
  <si>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</si>
  <si>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</si>
  <si>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</si>
  <si>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</si>
  <si>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</si>
  <si>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</si>
  <si>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</si>
  <si>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</si>
  <si>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</si>
  <si>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</si>
  <si>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</si>
  <si>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</si>
  <si>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</si>
  <si>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</si>
  <si>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</si>
  <si>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</si>
  <si>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</si>
  <si>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</si>
  <si>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</si>
  <si>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</si>
  <si>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</si>
  <si>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</si>
  <si>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</si>
  <si>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</si>
  <si>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</si>
  <si>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</si>
  <si>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</si>
  <si>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</si>
  <si>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</si>
  <si>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</si>
  <si>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</si>
  <si>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</si>
  <si>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</si>
  <si>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</si>
  <si>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</si>
  <si>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</si>
  <si>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</si>
  <si>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</si>
  <si>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</si>
  <si>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</si>
  <si>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</si>
  <si>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</si>
  <si>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</si>
  <si>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</si>
  <si>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</si>
  <si>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</si>
  <si>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</si>
  <si>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</si>
  <si>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</si>
  <si>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</si>
  <si>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</si>
  <si>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</si>
  <si>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</si>
  <si>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</si>
  <si>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</si>
  <si>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</si>
  <si>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</si>
  <si>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</si>
  <si>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</si>
  <si>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</si>
  <si>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</si>
  <si>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</si>
  <si>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</si>
  <si>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</si>
  <si>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</si>
  <si>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</si>
  <si>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</si>
  <si>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</si>
  <si>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</si>
  <si>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</si>
  <si>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</si>
  <si>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</si>
  <si>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</si>
  <si>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</si>
  <si>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</si>
  <si>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</si>
  <si>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</si>
  <si>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</si>
  <si>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</si>
  <si>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</si>
  <si>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</si>
  <si>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</si>
  <si>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</si>
  <si>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</si>
  <si>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</si>
  <si>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</si>
  <si>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</si>
  <si>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</si>
  <si>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</si>
  <si>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</si>
  <si>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</si>
  <si>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</si>
  <si>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</si>
  <si>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</si>
  <si>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</si>
  <si>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</si>
  <si>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</si>
  <si>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</si>
  <si>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</si>
  <si>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</si>
  <si>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</si>
  <si>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</si>
  <si>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</si>
  <si>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</si>
  <si>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</si>
  <si>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</si>
  <si>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</si>
  <si>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</si>
  <si>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</si>
  <si>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</si>
  <si>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</si>
  <si>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</si>
  <si>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</si>
  <si>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</si>
  <si>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</si>
  <si>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</si>
  <si>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</si>
  <si>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</si>
  <si>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</si>
  <si>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</si>
  <si>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</si>
  <si>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</si>
  <si>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</si>
  <si>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</si>
  <si>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</si>
  <si>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</si>
  <si>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</si>
  <si>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</si>
  <si>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</si>
  <si>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</si>
  <si>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</si>
  <si>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</si>
  <si>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</si>
  <si>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</si>
  <si>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</si>
  <si>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</si>
  <si>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</si>
  <si>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</si>
  <si>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</si>
  <si>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</si>
  <si>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</si>
  <si>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</si>
  <si>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</si>
  <si>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</si>
  <si>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</si>
  <si>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</si>
  <si>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</si>
  <si>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</si>
  <si>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</si>
  <si>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</si>
  <si>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</si>
  <si>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</si>
  <si>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</si>
  <si>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</si>
  <si>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</si>
  <si>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</si>
  <si>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</si>
  <si>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</si>
  <si>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</si>
  <si>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</si>
  <si>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</si>
  <si>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</si>
  <si>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</si>
  <si>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</si>
  <si>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</si>
  <si>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</si>
  <si>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</si>
  <si>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</si>
  <si>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</si>
  <si>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</si>
  <si>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</si>
  <si>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</si>
  <si>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</si>
  <si>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</si>
  <si>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</si>
  <si>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</si>
  <si>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</si>
  <si>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</si>
  <si>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</si>
  <si>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</si>
  <si>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</si>
  <si>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</si>
  <si>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</si>
  <si>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</si>
  <si>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</si>
  <si>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</si>
  <si>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</si>
  <si>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</si>
  <si>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</si>
  <si>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</si>
  <si>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</si>
  <si>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</si>
  <si>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</si>
  <si>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</si>
  <si>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</si>
  <si>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</si>
  <si>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</si>
  <si>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</si>
  <si>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</si>
  <si>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</si>
  <si>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</si>
  <si>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</si>
  <si>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</si>
  <si>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</si>
  <si>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</si>
  <si>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</si>
  <si>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</si>
  <si>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</si>
  <si>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</si>
  <si>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</si>
  <si>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</si>
  <si>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</si>
  <si>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</si>
  <si>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</si>
  <si>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</si>
  <si>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</si>
  <si>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</si>
  <si>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</si>
  <si>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</si>
  <si>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</si>
  <si>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</si>
  <si>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</si>
  <si>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</si>
  <si>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</si>
  <si>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</si>
  <si>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</si>
  <si>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</si>
  <si>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</si>
  <si>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</si>
  <si>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</si>
  <si>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</si>
  <si>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</si>
  <si>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</si>
  <si>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</si>
  <si>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</si>
  <si>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</si>
  <si>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</si>
  <si>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</si>
  <si>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</si>
  <si>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</si>
  <si>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</si>
  <si>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</si>
  <si>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</si>
  <si>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</si>
  <si>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</si>
  <si>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</si>
  <si>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</si>
  <si>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</si>
  <si>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</si>
  <si>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</si>
  <si>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</si>
  <si>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</si>
  <si>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</si>
  <si>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</si>
  <si>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</si>
  <si>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</si>
  <si>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</si>
  <si>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</si>
  <si>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</si>
  <si>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</si>
  <si>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</si>
  <si>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</si>
  <si>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</si>
  <si>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</si>
  <si>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</si>
  <si>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</si>
  <si>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</si>
  <si>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</si>
  <si>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</si>
  <si>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</si>
  <si>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</si>
  <si>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</si>
  <si>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</si>
  <si>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</si>
  <si>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</si>
  <si>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</si>
  <si>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</si>
  <si>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</si>
  <si>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</si>
  <si>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</si>
  <si>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</si>
  <si>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</si>
  <si>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</si>
  <si>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</si>
  <si>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</si>
  <si>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</si>
  <si>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</si>
  <si>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</si>
  <si>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</si>
  <si>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</si>
  <si>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</si>
  <si>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</si>
  <si>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</si>
  <si>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</si>
  <si>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</si>
  <si>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</si>
  <si>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</si>
  <si>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</si>
  <si>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</si>
  <si>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</si>
  <si>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</si>
  <si>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</si>
  <si>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</si>
  <si>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</si>
  <si>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</si>
  <si>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</si>
  <si>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</si>
  <si>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</si>
  <si>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</si>
  <si>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</si>
  <si>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</si>
  <si>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</si>
  <si>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</si>
  <si>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</si>
  <si>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</si>
  <si>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</si>
  <si>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</si>
  <si>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</si>
  <si>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</si>
  <si>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</si>
  <si>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</si>
  <si>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</si>
  <si>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</si>
  <si>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</si>
  <si>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</si>
  <si>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</si>
  <si>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</si>
  <si>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</si>
  <si>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</si>
  <si>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</si>
  <si>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</si>
  <si>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</si>
  <si>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</si>
  <si>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</si>
  <si>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</si>
  <si>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</si>
  <si>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</si>
  <si>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</si>
  <si>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</si>
  <si>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</si>
  <si>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</si>
  <si>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</si>
  <si>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</si>
  <si>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</si>
  <si>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</si>
  <si>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</si>
  <si>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</si>
  <si>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</si>
  <si>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</si>
  <si>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</si>
  <si>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</si>
  <si>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</si>
  <si>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</si>
  <si>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</si>
  <si>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</si>
  <si>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</si>
  <si>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</si>
  <si>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</si>
  <si>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</si>
  <si>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</si>
  <si>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</si>
  <si>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</si>
  <si>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</si>
  <si>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</si>
  <si>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</si>
  <si>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</si>
  <si>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</si>
  <si>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</si>
  <si>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</si>
  <si>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</si>
  <si>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</si>
  <si>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</si>
  <si>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</si>
  <si>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</si>
  <si>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</si>
  <si>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</si>
  <si>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</si>
  <si>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</si>
  <si>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</si>
  <si>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</si>
  <si>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</si>
  <si>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</si>
  <si>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</si>
  <si>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</si>
  <si>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</si>
  <si>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</si>
  <si>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</si>
  <si>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</si>
  <si>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</si>
  <si>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</si>
  <si>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</si>
  <si>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</si>
  <si>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</si>
  <si>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</si>
  <si>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</si>
  <si>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</si>
  <si>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</si>
  <si>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</si>
  <si>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</si>
  <si>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</si>
  <si>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</si>
  <si>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</si>
  <si>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</si>
  <si>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</si>
  <si>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</si>
  <si>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</si>
  <si>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</si>
  <si>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</si>
  <si>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</si>
  <si>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</si>
  <si>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</si>
  <si>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</si>
  <si>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</si>
  <si>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</si>
  <si>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</si>
  <si>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</si>
  <si>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</si>
  <si>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</si>
  <si>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</si>
  <si>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</si>
  <si>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</si>
  <si>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</si>
  <si>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</si>
  <si>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</si>
  <si>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</si>
  <si>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</si>
  <si>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</si>
  <si>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</si>
  <si>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</si>
  <si>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</si>
  <si>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</si>
  <si>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</si>
  <si>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</si>
  <si>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</si>
  <si>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</si>
  <si>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</si>
  <si>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</si>
  <si>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</si>
  <si>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</si>
  <si>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</si>
  <si>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</si>
  <si>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</si>
  <si>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</si>
  <si>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</si>
  <si>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</si>
  <si>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</si>
  <si>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</si>
  <si>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</si>
  <si>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</si>
  <si>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</si>
  <si>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</si>
  <si>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</si>
  <si>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</si>
  <si>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</si>
  <si>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</si>
  <si>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</si>
  <si>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</si>
  <si>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</si>
  <si>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</si>
  <si>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</si>
  <si>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</si>
  <si>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</si>
  <si>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</si>
  <si>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</si>
  <si>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</si>
  <si>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</si>
  <si>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</si>
  <si>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</si>
  <si>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</si>
  <si>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</si>
  <si>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</si>
  <si>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</si>
  <si>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</si>
  <si>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</si>
  <si>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</si>
  <si>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</si>
  <si>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</si>
  <si>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</si>
  <si>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</si>
  <si>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</si>
  <si>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</si>
  <si>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</si>
  <si>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</si>
  <si>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</si>
  <si>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</si>
  <si>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</si>
  <si>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</si>
  <si>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</si>
  <si>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</si>
  <si>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</si>
  <si>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</si>
  <si>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</si>
  <si>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</si>
  <si>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</si>
  <si>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</si>
  <si>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</si>
  <si>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</si>
  <si>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</si>
  <si>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</si>
  <si>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</si>
  <si>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</si>
  <si>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</si>
  <si>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</si>
  <si>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</si>
  <si>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</si>
  <si>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</si>
  <si>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</si>
  <si>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</si>
  <si>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</si>
  <si>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</si>
  <si>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</si>
  <si>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</si>
  <si>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</si>
  <si>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</si>
  <si>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</si>
  <si>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</si>
  <si>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</si>
  <si>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</si>
  <si>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</si>
  <si>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</si>
  <si>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</si>
  <si>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</si>
  <si>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</si>
  <si>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</si>
  <si>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</si>
  <si>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</si>
  <si>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</si>
  <si>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</si>
  <si>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</si>
  <si>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</si>
  <si>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</si>
  <si>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</si>
  <si>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</si>
  <si>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</si>
  <si>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</si>
  <si>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</si>
  <si>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</si>
  <si>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</si>
  <si>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</si>
  <si>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</si>
  <si>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</si>
  <si>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</si>
  <si>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</si>
  <si>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</si>
  <si>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</si>
  <si>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</si>
  <si>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</si>
  <si>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</si>
  <si>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</si>
  <si>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</si>
  <si>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</si>
  <si>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</si>
  <si>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</si>
  <si>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</si>
  <si>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</si>
  <si>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</si>
  <si>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</si>
  <si>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</si>
  <si>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</si>
  <si>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</si>
  <si>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</si>
  <si>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</si>
  <si>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</si>
  <si>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</si>
  <si>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</si>
  <si>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</si>
  <si>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</si>
  <si>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</si>
  <si>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</si>
  <si>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</si>
  <si>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</si>
  <si>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</si>
  <si>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</si>
  <si>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</si>
  <si>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</si>
  <si>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</si>
  <si>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</si>
  <si>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</si>
  <si>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</si>
  <si>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</si>
  <si>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</si>
  <si>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</si>
  <si>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</si>
  <si>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</si>
  <si>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</si>
  <si>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</si>
  <si>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</si>
  <si>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</si>
  <si>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</si>
  <si>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</si>
  <si>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</si>
  <si>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</si>
  <si>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</si>
  <si>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</si>
  <si>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</si>
  <si>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</si>
  <si>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</si>
  <si>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</si>
  <si>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</si>
  <si>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</si>
  <si>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</si>
  <si>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</si>
  <si>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</si>
  <si>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</si>
  <si>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</si>
  <si>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</si>
  <si>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</si>
  <si>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</si>
  <si>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</si>
  <si>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</si>
  <si>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</si>
  <si>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</si>
  <si>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</si>
  <si>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</si>
  <si>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</si>
  <si>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</si>
  <si>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</si>
  <si>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</si>
  <si>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</si>
  <si>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</si>
  <si>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</si>
  <si>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</si>
  <si>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</si>
  <si>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</si>
  <si>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</si>
  <si>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</si>
  <si>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</si>
  <si>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</si>
  <si>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</si>
  <si>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</si>
  <si>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</si>
  <si>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</si>
  <si>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</si>
  <si>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</si>
  <si>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</si>
  <si>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</si>
  <si>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</si>
  <si>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</si>
  <si>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</si>
  <si>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</si>
  <si>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</si>
  <si>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</si>
  <si>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</si>
  <si>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</si>
  <si>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</si>
  <si>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</si>
  <si>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</si>
  <si>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</si>
  <si>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</si>
  <si>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</si>
  <si>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</si>
  <si>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</si>
  <si>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</si>
  <si>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</si>
  <si>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</si>
  <si>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</si>
  <si>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</si>
  <si>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</si>
  <si>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</si>
  <si>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</si>
  <si>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</si>
  <si>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</si>
  <si>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</si>
  <si>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</si>
  <si>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</si>
  <si>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</si>
  <si>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</si>
  <si>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</si>
  <si>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</si>
  <si>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</si>
  <si>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</si>
  <si>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</si>
  <si>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</si>
  <si>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</si>
  <si>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</si>
  <si>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</si>
  <si>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</si>
  <si>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</si>
  <si>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</si>
  <si>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</si>
  <si>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</si>
  <si>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</si>
  <si>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</si>
  <si>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</si>
  <si>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</si>
  <si>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</si>
  <si>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</si>
  <si>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</si>
  <si>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</si>
  <si>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</si>
  <si>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</si>
  <si>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</si>
  <si>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</si>
  <si>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</si>
  <si>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</si>
  <si>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</si>
  <si>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</si>
  <si>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</si>
  <si>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</si>
  <si>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</si>
  <si>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</si>
  <si>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</si>
  <si>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</si>
  <si>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</si>
  <si>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</si>
  <si>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</si>
  <si>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</si>
  <si>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</si>
  <si>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</si>
  <si>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</si>
  <si>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</si>
  <si>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</si>
  <si>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</si>
  <si>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</si>
  <si>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</si>
  <si>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</si>
  <si>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</si>
  <si>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</si>
  <si>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</si>
  <si>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</si>
  <si>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</si>
  <si>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</si>
  <si>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</si>
  <si>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</si>
  <si>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</si>
  <si>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</si>
  <si>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</si>
  <si>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</si>
  <si>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</si>
  <si>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</si>
  <si>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</si>
  <si>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</si>
  <si>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</si>
  <si>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</si>
  <si>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</si>
  <si>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</si>
  <si>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</si>
  <si>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</si>
  <si>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</si>
  <si>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</si>
  <si>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</si>
  <si>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</si>
  <si>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</si>
  <si>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</si>
  <si>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</si>
  <si>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</si>
  <si>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</si>
  <si>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</si>
  <si>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</si>
  <si>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</si>
  <si>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</si>
  <si>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</si>
  <si>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</si>
  <si>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</si>
  <si>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</si>
  <si>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</si>
  <si>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</si>
  <si>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</si>
  <si>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</si>
  <si>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</si>
  <si>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</si>
  <si>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</si>
  <si>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</si>
  <si>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</si>
  <si>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</si>
  <si>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</si>
  <si>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</si>
  <si>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</si>
  <si>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</si>
  <si>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</si>
  <si>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</si>
  <si>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</si>
  <si>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</si>
  <si>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</si>
  <si>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</si>
  <si>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</si>
  <si>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</si>
  <si>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</si>
  <si>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</si>
  <si>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</si>
  <si>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</si>
  <si>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</si>
  <si>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</si>
  <si>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</si>
  <si>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</si>
  <si>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</si>
  <si>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</si>
  <si>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</si>
  <si>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</si>
  <si>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</si>
  <si>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</si>
  <si>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</si>
  <si>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</si>
  <si>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</si>
  <si>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</si>
  <si>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</si>
  <si>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</si>
  <si>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</si>
  <si>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</si>
  <si>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</si>
  <si>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</si>
  <si>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</si>
  <si>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</si>
  <si>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</si>
  <si>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</si>
  <si>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</si>
  <si>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</si>
  <si>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</si>
  <si>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</si>
  <si>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</si>
  <si>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</si>
  <si>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</si>
  <si>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</si>
  <si>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</si>
  <si>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</si>
  <si>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</si>
  <si>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</si>
  <si>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</si>
  <si>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</si>
  <si>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</si>
  <si>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</si>
  <si>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</si>
  <si>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</si>
  <si>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</si>
  <si>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</si>
  <si>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</si>
  <si>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</si>
  <si>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</si>
  <si>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</si>
  <si>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</si>
  <si>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</si>
  <si>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</si>
  <si>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</si>
  <si>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</si>
  <si>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</si>
  <si>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</si>
  <si>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</si>
  <si>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</si>
  <si>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</si>
  <si>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</si>
  <si>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</si>
  <si>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</si>
  <si>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</si>
  <si>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</si>
  <si>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</si>
  <si>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</si>
  <si>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</si>
  <si>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</si>
  <si>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</si>
  <si>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</si>
  <si>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</si>
  <si>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</si>
  <si>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</si>
  <si>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</si>
  <si>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</si>
  <si>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</si>
  <si>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</si>
  <si>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</si>
  <si>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</si>
  <si>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</si>
  <si>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</si>
  <si>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</si>
  <si>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</si>
  <si>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</si>
  <si>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</si>
  <si>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</si>
  <si>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</si>
  <si>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</si>
  <si>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</si>
  <si>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</si>
  <si>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</si>
  <si>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</si>
  <si>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</si>
  <si>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</si>
  <si>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</si>
  <si>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</si>
  <si>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</si>
  <si>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</si>
  <si>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</si>
  <si>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</si>
  <si>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</si>
  <si>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</si>
  <si>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</si>
  <si>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</si>
  <si>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</si>
  <si>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</si>
  <si>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</si>
  <si>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</si>
  <si>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</si>
  <si>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</si>
  <si>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</si>
  <si>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</si>
  <si>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</si>
  <si>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</si>
  <si>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</si>
  <si>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</si>
  <si>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</si>
  <si>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</si>
  <si>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</si>
  <si>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</si>
  <si>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</si>
  <si>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</si>
  <si>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</si>
  <si>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</si>
  <si>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</si>
  <si>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</si>
  <si>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</si>
  <si>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</si>
  <si>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</si>
  <si>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</si>
  <si>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</si>
  <si>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</si>
  <si>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</si>
  <si>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</si>
  <si>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</si>
  <si>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</si>
  <si>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</si>
  <si>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</si>
  <si>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</si>
  <si>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</si>
  <si>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</si>
  <si>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</si>
  <si>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</si>
  <si>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</si>
  <si>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</si>
  <si>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</si>
  <si>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</si>
  <si>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</si>
  <si>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</si>
  <si>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</si>
  <si>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</si>
  <si>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</si>
  <si>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</si>
  <si>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</si>
  <si>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</si>
  <si>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</si>
  <si>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</si>
  <si>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</si>
  <si>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</si>
  <si>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</si>
  <si>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</si>
  <si>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</si>
  <si>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</si>
  <si>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</si>
  <si>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</si>
  <si>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</si>
  <si>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</si>
  <si>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</si>
  <si>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</si>
  <si>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</si>
  <si>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</si>
  <si>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</si>
  <si>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</si>
  <si>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</si>
  <si>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</si>
  <si>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</si>
  <si>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</si>
  <si>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</si>
  <si>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</si>
  <si>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</si>
  <si>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</si>
  <si>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</si>
  <si>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</si>
  <si>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</si>
  <si>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</si>
  <si>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</si>
  <si>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</si>
  <si>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</si>
  <si>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</si>
  <si>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</si>
  <si>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</si>
  <si>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</si>
  <si>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</si>
  <si>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</si>
  <si>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</si>
  <si>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</si>
  <si>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</si>
  <si>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</si>
  <si>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</si>
  <si>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</si>
  <si>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</si>
  <si>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</si>
  <si>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</si>
  <si>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</si>
  <si>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</si>
  <si>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</si>
  <si>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</si>
  <si>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</si>
  <si>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</si>
  <si>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</si>
  <si>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</si>
  <si>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</si>
  <si>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</si>
  <si>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</si>
  <si>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</si>
  <si>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</si>
  <si>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</si>
  <si>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</si>
  <si>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</si>
  <si>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</si>
  <si>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</si>
  <si>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</si>
  <si>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</si>
  <si>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</si>
  <si>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</si>
  <si>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</si>
  <si>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</si>
  <si>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</si>
  <si>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</si>
  <si>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</si>
  <si>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</si>
  <si>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</si>
  <si>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</si>
  <si>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</si>
  <si>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</si>
  <si>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</si>
  <si>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</si>
  <si>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</si>
  <si>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</si>
  <si>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</si>
  <si>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</si>
  <si>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</si>
  <si>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</si>
  <si>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</si>
  <si>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</si>
  <si>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</si>
  <si>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</si>
  <si>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</si>
  <si>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</si>
  <si>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</si>
  <si>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</si>
  <si>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</si>
  <si>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</si>
  <si>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</si>
  <si>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</si>
  <si>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</si>
  <si>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</si>
  <si>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</si>
  <si>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</si>
  <si>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</si>
  <si>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</si>
  <si>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</si>
  <si>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</si>
  <si>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</si>
  <si>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</si>
  <si>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</si>
  <si>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</si>
  <si>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</si>
  <si>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</si>
  <si>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</si>
  <si>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</si>
  <si>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</si>
  <si>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</si>
  <si>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</si>
  <si>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</si>
  <si>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</si>
  <si>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</si>
  <si>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</si>
  <si>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</si>
  <si>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</si>
  <si>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</si>
  <si>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</si>
  <si>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</si>
  <si>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</si>
  <si>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</si>
  <si>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</si>
  <si>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</si>
  <si>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</si>
  <si>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</si>
  <si>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</si>
  <si>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</si>
  <si>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</si>
  <si>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</si>
  <si>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</si>
  <si>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</si>
  <si>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</si>
  <si>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</si>
  <si>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</si>
  <si>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</si>
  <si>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</si>
  <si>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</si>
  <si>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</si>
  <si>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</si>
  <si>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</si>
  <si>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</si>
  <si>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</si>
  <si>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</si>
  <si>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</si>
  <si>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</si>
  <si>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</si>
  <si>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</si>
  <si>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</si>
  <si>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</si>
  <si>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</si>
  <si>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</si>
  <si>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</si>
  <si>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</si>
  <si>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</si>
  <si>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</si>
  <si>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</si>
  <si>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</si>
  <si>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</si>
  <si>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</si>
  <si>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</si>
  <si>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</si>
  <si>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</si>
  <si>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</si>
  <si>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</si>
  <si>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</si>
  <si>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</si>
  <si>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</si>
  <si>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</si>
  <si>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</si>
  <si>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</si>
  <si>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</si>
  <si>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</si>
  <si>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</si>
  <si>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</si>
  <si>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</si>
  <si>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</si>
  <si>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</si>
  <si>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</si>
  <si>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</si>
  <si>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</si>
  <si>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</si>
  <si>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</si>
  <si>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</si>
  <si>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</si>
  <si>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</si>
  <si>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</si>
  <si>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</si>
  <si>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</si>
  <si>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</si>
  <si>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</si>
  <si>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</si>
  <si>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</si>
  <si>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</si>
  <si>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</si>
  <si>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</si>
  <si>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</si>
  <si>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</si>
  <si>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</si>
  <si>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</si>
  <si>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</si>
  <si>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</si>
  <si>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</si>
  <si>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</si>
  <si>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</si>
  <si>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</si>
  <si>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</si>
  <si>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</si>
  <si>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</si>
  <si>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</si>
  <si>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</si>
  <si>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</si>
  <si>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</si>
  <si>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</si>
  <si>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</si>
  <si>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</si>
  <si>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</si>
  <si>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</si>
  <si>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</si>
  <si>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</si>
  <si>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</si>
  <si>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</si>
  <si>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</si>
  <si>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</si>
  <si>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</si>
  <si>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</si>
  <si>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</si>
  <si>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</si>
  <si>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</si>
  <si>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</si>
  <si>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</si>
  <si>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</si>
  <si>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</si>
  <si>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</si>
  <si>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</si>
  <si>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</si>
  <si>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</si>
  <si>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</si>
  <si>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</si>
  <si>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</si>
  <si>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</si>
  <si>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</si>
  <si>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</si>
  <si>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</si>
  <si>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</si>
  <si>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</si>
  <si>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</si>
  <si>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</si>
  <si>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</si>
  <si>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</si>
  <si>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</si>
  <si>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</si>
  <si>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</si>
  <si>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</si>
  <si>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</si>
  <si>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</si>
  <si>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</si>
  <si>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</si>
  <si>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</si>
  <si>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</si>
  <si>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</si>
  <si>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</si>
  <si>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</si>
  <si>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</si>
  <si>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</si>
  <si>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</si>
  <si>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</si>
  <si>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</si>
  <si>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</si>
  <si>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</si>
  <si>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</si>
  <si>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</si>
  <si>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</si>
  <si>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</si>
  <si>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</si>
  <si>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</si>
  <si>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</si>
  <si>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</si>
  <si>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</si>
  <si>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</si>
  <si>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</si>
  <si>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</si>
  <si>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</si>
  <si>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</si>
  <si>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</si>
  <si>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</si>
  <si>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</si>
  <si>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</si>
  <si>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</si>
  <si>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</si>
  <si>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</si>
  <si>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</si>
  <si>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</si>
  <si>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</si>
  <si>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</si>
  <si>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</si>
  <si>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</si>
  <si>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</si>
  <si>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</si>
  <si>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</si>
  <si>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</si>
  <si>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</si>
  <si>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</si>
  <si>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</si>
  <si>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</si>
  <si>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</si>
  <si>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</si>
  <si>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</si>
  <si>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</si>
  <si>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</si>
  <si>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</si>
  <si>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</si>
  <si>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</si>
  <si>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</si>
  <si>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</si>
  <si>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</si>
  <si>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</si>
  <si>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</si>
  <si>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</si>
  <si>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</si>
  <si>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</si>
  <si>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</si>
  <si>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</si>
  <si>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</si>
  <si>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</si>
  <si>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</si>
  <si>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</si>
  <si>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</si>
  <si>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</si>
  <si>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</si>
  <si>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</si>
  <si>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</si>
  <si>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</si>
  <si>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</si>
  <si>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</si>
  <si>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</si>
  <si>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</si>
  <si>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</si>
  <si>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</si>
  <si>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</si>
  <si>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</si>
  <si>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</si>
  <si>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</si>
  <si>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</si>
  <si>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</si>
  <si>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</si>
  <si>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</si>
  <si>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</si>
  <si>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</si>
  <si>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</si>
  <si>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</si>
  <si>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</si>
  <si>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</si>
  <si>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</si>
  <si>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</si>
  <si>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</si>
  <si>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</si>
  <si>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</si>
  <si>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</si>
  <si>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</si>
  <si>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</si>
  <si>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</si>
  <si>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</si>
  <si>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</si>
  <si>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</si>
  <si>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</si>
  <si>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</si>
  <si>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</si>
  <si>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</si>
  <si>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</si>
  <si>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</si>
  <si>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</si>
  <si>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</si>
  <si>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</si>
  <si>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</si>
  <si>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</si>
  <si>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</si>
  <si>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</si>
  <si>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</si>
  <si>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</si>
  <si>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</si>
  <si>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</si>
  <si>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</si>
  <si>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</si>
  <si>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</si>
  <si>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</si>
  <si>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</si>
  <si>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</si>
  <si>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</si>
  <si>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</si>
  <si>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</si>
  <si>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</si>
  <si>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</si>
  <si>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</si>
  <si>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</si>
  <si>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</si>
  <si>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</si>
  <si>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</si>
  <si>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</si>
  <si>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</si>
  <si>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</si>
  <si>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</si>
  <si>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</si>
  <si>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</si>
  <si>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</si>
  <si>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</si>
  <si>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</si>
  <si>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</si>
  <si>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</si>
  <si>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</si>
  <si>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</si>
  <si>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</si>
  <si>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</si>
  <si>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</si>
  <si>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</si>
  <si>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</si>
  <si>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</si>
  <si>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</si>
  <si>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</si>
  <si>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</si>
  <si>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</si>
  <si>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</si>
  <si>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</si>
  <si>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</si>
  <si>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</si>
  <si>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</si>
  <si>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</si>
  <si>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</si>
  <si>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</si>
  <si>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</si>
  <si>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</si>
  <si>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</si>
  <si>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</si>
  <si>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</si>
  <si>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</si>
  <si>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</si>
  <si>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</si>
  <si>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</si>
  <si>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</si>
  <si>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</si>
  <si>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</si>
  <si>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</si>
  <si>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</si>
  <si>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</si>
  <si>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</si>
  <si>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</si>
  <si>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</si>
  <si>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</si>
  <si>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</si>
  <si>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</si>
  <si>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</si>
  <si>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</si>
  <si>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</si>
  <si>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</si>
  <si>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</si>
  <si>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</si>
  <si>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</si>
  <si>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</si>
  <si>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</si>
  <si>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</si>
  <si>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</si>
  <si>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</si>
  <si>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</si>
  <si>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</si>
  <si>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</si>
  <si>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</si>
  <si>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</si>
  <si>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</si>
  <si>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</si>
  <si>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</si>
  <si>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</si>
  <si>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</si>
  <si>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</si>
  <si>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</si>
  <si>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</si>
  <si>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</si>
  <si>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</si>
  <si>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</si>
  <si>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</si>
  <si>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</si>
  <si>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</si>
  <si>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</si>
  <si>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</si>
  <si>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</si>
  <si>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</si>
  <si>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</si>
  <si>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</si>
  <si>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</si>
  <si>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</si>
  <si>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</si>
  <si>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</si>
  <si>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</si>
  <si>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</si>
  <si>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</si>
  <si>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</si>
  <si>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</si>
  <si>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</si>
  <si>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</si>
  <si>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</si>
  <si>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</si>
  <si>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</si>
  <si>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</si>
  <si>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</si>
  <si>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</si>
  <si>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</si>
  <si>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</si>
  <si>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</si>
  <si>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</si>
  <si>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</si>
  <si>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</si>
  <si>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</si>
  <si>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</si>
  <si>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</si>
  <si>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</si>
  <si>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</si>
  <si>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</si>
  <si>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</si>
  <si>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</si>
  <si>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</si>
  <si>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</si>
  <si>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</si>
  <si>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</si>
  <si>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</si>
  <si>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</si>
  <si>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</si>
  <si>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</si>
  <si>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</si>
  <si>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</si>
  <si>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</si>
  <si>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</si>
  <si>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</si>
  <si>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</si>
  <si>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</si>
  <si>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</si>
  <si>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</si>
  <si>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</si>
  <si>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</si>
  <si>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</si>
  <si>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</si>
  <si>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</si>
  <si>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</si>
  <si>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</si>
  <si>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</si>
  <si>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</si>
  <si>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</si>
  <si>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</si>
  <si>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</si>
  <si>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</si>
  <si>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</si>
  <si>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</si>
  <si>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</si>
  <si>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</si>
  <si>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</si>
  <si>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</si>
  <si>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</si>
  <si>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</si>
  <si>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</si>
  <si>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</si>
  <si>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</si>
  <si>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</si>
  <si>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</si>
  <si>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</si>
  <si>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</si>
  <si>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</si>
  <si>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</si>
  <si>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</si>
  <si>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</si>
  <si>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</si>
  <si>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</si>
  <si>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</si>
  <si>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</si>
  <si>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</si>
  <si>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</si>
  <si>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</si>
  <si>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</si>
  <si>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</si>
  <si>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</si>
  <si>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</si>
  <si>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</si>
  <si>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</si>
  <si>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</si>
  <si>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</si>
  <si>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</si>
  <si>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</si>
  <si>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</si>
  <si>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</si>
  <si>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</si>
  <si>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</si>
  <si>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</si>
  <si>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</si>
  <si>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</si>
  <si>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</si>
  <si>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</si>
  <si>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</si>
  <si>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</si>
  <si>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</si>
  <si>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</si>
  <si>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</si>
  <si>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</si>
  <si>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</si>
  <si>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</si>
  <si>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</si>
  <si>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</si>
  <si>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</si>
  <si>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</si>
  <si>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</si>
  <si>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</si>
  <si>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</si>
  <si>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</si>
  <si>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</si>
  <si>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</si>
  <si>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</si>
  <si>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</si>
  <si>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</si>
  <si>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</si>
  <si>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</si>
  <si>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</si>
  <si>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</si>
  <si>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</si>
  <si>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</si>
  <si>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</si>
  <si>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</si>
  <si>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</si>
  <si>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</si>
  <si>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</si>
  <si>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</si>
  <si>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</si>
  <si>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</si>
  <si>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</si>
  <si>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</si>
  <si>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</si>
  <si>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</si>
  <si>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</si>
  <si>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</si>
  <si>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</si>
  <si>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</si>
  <si>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</si>
  <si>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</si>
  <si>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</si>
  <si>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</si>
  <si>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</si>
  <si>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</si>
  <si>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</si>
  <si>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</si>
  <si>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</si>
  <si>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</si>
  <si>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</si>
  <si>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</si>
  <si>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</si>
  <si>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</si>
  <si>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</si>
  <si>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</si>
  <si>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</si>
  <si>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</si>
  <si>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</si>
  <si>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</si>
  <si>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</si>
  <si>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</si>
  <si>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</si>
  <si>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</si>
  <si>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</si>
  <si>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</si>
  <si>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</si>
  <si>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</si>
  <si>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</si>
  <si>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</si>
  <si>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</si>
  <si>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</si>
  <si>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</si>
  <si>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</si>
  <si>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</si>
  <si>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</si>
  <si>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</si>
  <si>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</si>
  <si>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</si>
  <si>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</si>
  <si>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</si>
  <si>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</si>
  <si>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</si>
  <si>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</si>
  <si>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</si>
  <si>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</si>
  <si>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</si>
  <si>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</si>
  <si>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</si>
  <si>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</si>
  <si>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</si>
  <si>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</si>
  <si>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</si>
  <si>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</si>
  <si>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</si>
  <si>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</si>
  <si>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</si>
  <si>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</si>
  <si>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</si>
  <si>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</si>
  <si>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</si>
  <si>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</si>
  <si>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</si>
  <si>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</si>
  <si>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</si>
  <si>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</si>
  <si>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</si>
  <si>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</si>
  <si>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</si>
  <si>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</si>
  <si>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</si>
  <si>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</si>
  <si>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</si>
  <si>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</si>
  <si>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</si>
  <si>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</si>
  <si>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</si>
  <si>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</si>
  <si>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</si>
  <si>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</si>
  <si>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</si>
  <si>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</si>
  <si>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</si>
  <si>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</si>
  <si>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</si>
  <si>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</si>
  <si>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</si>
  <si>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</si>
  <si>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</si>
  <si>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</si>
  <si>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</si>
  <si>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</si>
  <si>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</si>
  <si>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</si>
  <si>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</si>
  <si>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</si>
  <si>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</si>
  <si>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</si>
  <si>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</si>
  <si>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</si>
  <si>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</si>
  <si>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</si>
  <si>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</si>
  <si>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</si>
  <si>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</si>
  <si>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</si>
  <si>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</si>
  <si>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</si>
  <si>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</si>
  <si>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</si>
  <si>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</si>
  <si>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</si>
  <si>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</si>
  <si>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</si>
  <si>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</si>
  <si>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</si>
  <si>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</si>
  <si>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</si>
  <si>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</si>
  <si>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</si>
  <si>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</si>
  <si>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</si>
  <si>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</si>
  <si>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</si>
  <si>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</si>
  <si>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</si>
  <si>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</si>
  <si>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</si>
  <si>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</si>
  <si>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</si>
  <si>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</si>
  <si>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</si>
  <si>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</si>
  <si>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</si>
  <si>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</si>
  <si>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</si>
  <si>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</si>
  <si>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</si>
  <si>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</si>
  <si>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</si>
  <si>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</si>
  <si>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</si>
  <si>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</si>
  <si>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</si>
  <si>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</si>
  <si>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</si>
  <si>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</si>
  <si>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</si>
  <si>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</si>
  <si>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</si>
  <si>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</si>
  <si>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</si>
  <si>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</si>
  <si>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</si>
  <si>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</si>
  <si>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</si>
  <si>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</si>
  <si>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</si>
  <si>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</si>
  <si>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</si>
  <si>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</si>
  <si>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</si>
  <si>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</si>
  <si>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</si>
  <si>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</si>
  <si>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</si>
  <si>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</si>
  <si>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</si>
  <si>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</si>
  <si>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</si>
  <si>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</si>
  <si>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</si>
  <si>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</si>
  <si>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</si>
  <si>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</si>
  <si>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</si>
  <si>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</si>
  <si>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</si>
  <si>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</si>
  <si>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</si>
  <si>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</si>
  <si>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</si>
  <si>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</si>
  <si>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</si>
  <si>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</si>
  <si>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</si>
  <si>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</si>
  <si>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</si>
  <si>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</si>
  <si>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</si>
  <si>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</si>
  <si>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</si>
  <si>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</si>
  <si>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</si>
  <si>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</si>
  <si>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</si>
  <si>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</si>
  <si>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</si>
  <si>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</si>
  <si>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</si>
  <si>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</si>
  <si>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</si>
  <si>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</si>
  <si>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</si>
  <si>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</si>
  <si>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</si>
  <si>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</si>
  <si>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</si>
  <si>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</si>
  <si>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</si>
  <si>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</si>
  <si>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</si>
  <si>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</si>
  <si>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</si>
  <si>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</si>
  <si>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</si>
  <si>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</si>
  <si>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</si>
  <si>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</si>
  <si>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</si>
  <si>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</si>
  <si>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</si>
  <si>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</si>
  <si>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</si>
  <si>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</si>
  <si>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</si>
  <si>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</si>
  <si>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</si>
  <si>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</si>
  <si>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</si>
  <si>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</si>
  <si>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</si>
  <si>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</si>
  <si>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</si>
  <si>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</si>
  <si>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</si>
  <si>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</si>
  <si>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</si>
  <si>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</si>
  <si>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</si>
  <si>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</si>
  <si>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</si>
  <si>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</si>
  <si>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</si>
  <si>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</si>
  <si>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</si>
  <si>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</si>
  <si>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</si>
  <si>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</si>
  <si>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</si>
  <si>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</si>
  <si>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</si>
  <si>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</si>
  <si>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</si>
  <si>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</si>
  <si>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</si>
  <si>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</si>
  <si>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</si>
  <si>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</si>
  <si>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</si>
  <si>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</si>
  <si>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</si>
  <si>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</si>
  <si>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</si>
  <si>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</si>
  <si>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</si>
  <si>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</si>
  <si>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</si>
  <si>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</si>
  <si>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</si>
  <si>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</si>
  <si>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</si>
  <si>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</si>
  <si>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</si>
  <si>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</si>
  <si>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</si>
  <si>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</si>
  <si>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</si>
  <si>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</si>
  <si>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</si>
  <si>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</si>
  <si>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</si>
  <si>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</si>
  <si>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</si>
  <si>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</si>
  <si>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</si>
  <si>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</si>
  <si>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</si>
  <si>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</si>
  <si>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</si>
  <si>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</si>
  <si>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</si>
  <si>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</si>
  <si>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</si>
  <si>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</si>
  <si>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</si>
  <si>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</si>
  <si>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</si>
  <si>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</si>
  <si>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</si>
  <si>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</si>
  <si>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</si>
  <si>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</si>
  <si>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</si>
  <si>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</si>
  <si>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</si>
  <si>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</si>
  <si>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</si>
  <si>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</si>
  <si>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</si>
  <si>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</si>
  <si>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</si>
  <si>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</si>
  <si>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</si>
  <si>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</si>
  <si>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</si>
  <si>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</si>
  <si>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</si>
  <si>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</si>
  <si>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</si>
  <si>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</si>
  <si>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</si>
  <si>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</si>
  <si>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</si>
  <si>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</si>
  <si>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</si>
  <si>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</si>
  <si>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</si>
  <si>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</si>
  <si>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</si>
  <si>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</si>
  <si>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</si>
  <si>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</si>
  <si>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</si>
  <si>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</si>
  <si>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</si>
  <si>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</si>
  <si>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</si>
  <si>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</si>
  <si>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</si>
  <si>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</si>
  <si>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</si>
  <si>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</si>
  <si>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</si>
  <si>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</si>
  <si>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</si>
  <si>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</si>
  <si>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</si>
  <si>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</si>
  <si>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</si>
  <si>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</si>
  <si>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</si>
  <si>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</si>
  <si>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</si>
  <si>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</si>
  <si>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</si>
  <si>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</si>
  <si>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</si>
  <si>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</si>
  <si>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</si>
  <si>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</si>
  <si>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</si>
  <si>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</si>
  <si>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</si>
  <si>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</si>
  <si>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</si>
  <si>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</si>
  <si>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</si>
  <si>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</si>
  <si>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</si>
  <si>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</si>
  <si>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</si>
  <si>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</si>
  <si>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</si>
  <si>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</si>
  <si>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</si>
  <si>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</si>
  <si>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</si>
  <si>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</si>
  <si>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</si>
  <si>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</si>
  <si>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</si>
  <si>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</si>
  <si>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</si>
  <si>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</si>
  <si>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</si>
  <si>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</si>
  <si>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</si>
  <si>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</si>
  <si>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</si>
  <si>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</si>
  <si>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</si>
  <si>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</si>
  <si>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</si>
  <si>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</si>
  <si>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</si>
  <si>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</si>
  <si>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</si>
  <si>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</si>
  <si>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</si>
  <si>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</si>
  <si>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</si>
  <si>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</si>
  <si>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</si>
  <si>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</si>
  <si>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</si>
  <si>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</si>
  <si>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</si>
  <si>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</si>
  <si>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</si>
  <si>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</si>
  <si>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</si>
  <si>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</si>
  <si>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</si>
  <si>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</si>
  <si>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</si>
  <si>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</si>
  <si>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</si>
  <si>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</si>
  <si>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</si>
  <si>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</si>
  <si>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</si>
  <si>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</si>
  <si>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</si>
  <si>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</si>
  <si>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</si>
  <si>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</si>
  <si>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</si>
  <si>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</si>
  <si>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</si>
  <si>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</si>
  <si>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</si>
  <si>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</si>
  <si>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</si>
  <si>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</si>
  <si>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</si>
  <si>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</si>
  <si>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</si>
  <si>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</si>
  <si>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</si>
  <si>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</si>
  <si>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</si>
  <si>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</si>
  <si>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</si>
  <si>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</si>
  <si>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</si>
  <si>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</si>
  <si>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</si>
  <si>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</si>
  <si>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</si>
  <si>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</si>
  <si>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</si>
  <si>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</si>
  <si>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</si>
  <si>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</si>
  <si>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</si>
  <si>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</si>
  <si>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</si>
  <si>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</si>
  <si>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</si>
  <si>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</si>
  <si>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</si>
  <si>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</si>
  <si>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</si>
  <si>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</si>
  <si>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</si>
  <si>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</si>
  <si>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</si>
  <si>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</si>
  <si>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</si>
  <si>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</si>
  <si>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</si>
  <si>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</si>
  <si>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</si>
  <si>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</si>
  <si>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</si>
  <si>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</si>
  <si>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</si>
  <si>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</si>
  <si>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</si>
  <si>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</si>
  <si>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</si>
  <si>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</si>
  <si>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</si>
  <si>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</si>
  <si>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</si>
  <si>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</si>
  <si>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</si>
  <si>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</si>
  <si>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</si>
  <si>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</si>
  <si>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</si>
  <si>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</si>
  <si>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</si>
  <si>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</si>
  <si>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</si>
  <si>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</si>
  <si>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</si>
  <si>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</si>
  <si>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</si>
  <si>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</si>
  <si>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</si>
  <si>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</si>
  <si>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</si>
  <si>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</si>
  <si>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</si>
  <si>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</si>
  <si>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</si>
  <si>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</si>
  <si>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</si>
  <si>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</si>
  <si>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</si>
  <si>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</si>
  <si>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</si>
  <si>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</si>
  <si>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</si>
  <si>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</si>
  <si>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</si>
  <si>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</si>
  <si>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</si>
  <si>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</si>
  <si>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</si>
  <si>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</si>
  <si>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</si>
  <si>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</si>
  <si>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</si>
  <si>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</si>
  <si>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</si>
  <si>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</si>
  <si>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</si>
  <si>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</si>
  <si>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</si>
  <si>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</si>
  <si>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</si>
  <si>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</si>
  <si>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</si>
  <si>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</si>
  <si>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</si>
  <si>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</si>
  <si>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</si>
  <si>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</si>
  <si>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</si>
  <si>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</si>
  <si>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</si>
  <si>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</si>
  <si>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</si>
  <si>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</si>
  <si>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</si>
  <si>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</si>
  <si>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</si>
  <si>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</si>
  <si>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</si>
  <si>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</si>
  <si>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</si>
  <si>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</si>
  <si>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</si>
  <si>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</si>
  <si>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</si>
  <si>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</si>
  <si>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</si>
  <si>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</si>
  <si>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</si>
  <si>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</si>
  <si>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</si>
  <si>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</si>
  <si>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</si>
  <si>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</si>
  <si>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</si>
  <si>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</si>
  <si>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</si>
  <si>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</si>
  <si>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</si>
  <si>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</si>
  <si>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</si>
  <si>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</si>
  <si>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</si>
  <si>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</si>
  <si>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</si>
  <si>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</si>
  <si>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</si>
  <si>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</si>
  <si>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</si>
  <si>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</si>
  <si>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</si>
  <si>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</si>
  <si>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</si>
  <si>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</si>
  <si>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</si>
  <si>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</si>
  <si>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</si>
  <si>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</si>
  <si>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</si>
  <si>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</si>
  <si>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</si>
  <si>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</si>
  <si>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</si>
  <si>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</si>
  <si>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</si>
  <si>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</si>
  <si>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</si>
  <si>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</si>
  <si>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</si>
  <si>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</si>
  <si>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</si>
  <si>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</si>
  <si>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</si>
  <si>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</si>
  <si>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</si>
  <si>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</si>
  <si>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</si>
  <si>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</si>
  <si>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</si>
  <si>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</si>
  <si>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</si>
  <si>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</si>
  <si>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</si>
  <si>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</si>
  <si>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</si>
  <si>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</si>
  <si>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</si>
  <si>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</si>
  <si>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</si>
  <si>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</si>
  <si>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</si>
  <si>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</si>
  <si>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</si>
  <si>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</si>
  <si>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</si>
  <si>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</si>
  <si>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</si>
  <si>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</si>
  <si>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</si>
  <si>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</si>
  <si>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</si>
  <si>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</si>
  <si>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</si>
  <si>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</si>
  <si>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</si>
  <si>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</si>
  <si>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</si>
  <si>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</si>
  <si>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</si>
  <si>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</si>
  <si>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</si>
  <si>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</si>
  <si>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</si>
  <si>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</si>
  <si>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</si>
  <si>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</si>
  <si>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</si>
  <si>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</si>
  <si>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</si>
  <si>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</si>
  <si>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</si>
  <si>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</si>
  <si>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</si>
  <si>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</si>
  <si>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</si>
  <si>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</si>
  <si>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</si>
  <si>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</si>
  <si>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</si>
  <si>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</si>
  <si>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</si>
  <si>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</si>
  <si>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</si>
  <si>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</si>
  <si>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</si>
  <si>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</si>
  <si>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</si>
  <si>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</si>
  <si>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</si>
  <si>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</si>
  <si>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</si>
  <si>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</si>
  <si>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</si>
  <si>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</si>
  <si>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</si>
  <si>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</si>
  <si>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</si>
  <si>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</si>
  <si>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</si>
  <si>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</si>
  <si>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</si>
  <si>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</si>
  <si>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</si>
  <si>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</si>
  <si>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</si>
  <si>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</si>
  <si>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</si>
  <si>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</si>
  <si>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</si>
  <si>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</si>
  <si>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</si>
  <si>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</si>
  <si>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</si>
  <si>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</si>
  <si>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</si>
  <si>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</si>
  <si>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</si>
  <si>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</si>
  <si>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</si>
  <si>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</si>
  <si>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</si>
  <si>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</si>
  <si>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</si>
  <si>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</si>
  <si>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</si>
  <si>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</si>
  <si>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</si>
  <si>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</si>
  <si>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</si>
  <si>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</si>
  <si>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</si>
  <si>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</si>
  <si>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</si>
  <si>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</si>
  <si>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</si>
  <si>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</si>
  <si>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</si>
  <si>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</si>
  <si>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</si>
  <si>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</si>
  <si>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</si>
  <si>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</si>
  <si>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</si>
  <si>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</si>
  <si>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</si>
  <si>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</si>
  <si>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</si>
  <si>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</si>
  <si>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</si>
  <si>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</si>
  <si>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</si>
  <si>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</si>
  <si>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</si>
  <si>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</si>
  <si>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</si>
  <si>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</si>
  <si>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</si>
  <si>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</si>
  <si>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</si>
  <si>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</si>
  <si>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</si>
  <si>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</si>
  <si>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</si>
  <si>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</si>
  <si>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</si>
  <si>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</si>
  <si>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</si>
  <si>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</si>
  <si>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</si>
  <si>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</si>
  <si>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</si>
  <si>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</si>
  <si>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</si>
  <si>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</si>
  <si>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</si>
  <si>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</si>
  <si>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</si>
  <si>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</si>
  <si>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</si>
  <si>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</si>
  <si>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</si>
  <si>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</si>
  <si>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</si>
  <si>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</si>
  <si>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</si>
  <si>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</si>
  <si>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</si>
  <si>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</si>
  <si>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</si>
  <si>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</si>
  <si>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</si>
  <si>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</si>
  <si>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</si>
  <si>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</si>
  <si>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</si>
  <si>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</si>
  <si>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</si>
  <si>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</si>
  <si>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</si>
  <si>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</si>
  <si>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</si>
  <si>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</si>
  <si>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</si>
  <si>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</si>
  <si>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</si>
  <si>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</si>
  <si>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</si>
  <si>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</si>
  <si>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</si>
  <si>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</si>
  <si>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</si>
  <si>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</si>
  <si>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</si>
  <si>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</si>
  <si>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</si>
  <si>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</si>
  <si>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</si>
  <si>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</si>
  <si>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</si>
  <si>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</si>
  <si>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</si>
  <si>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</si>
  <si>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</si>
  <si>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</si>
  <si>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</si>
  <si>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</si>
  <si>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</si>
  <si>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</si>
  <si>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</si>
  <si>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</si>
  <si>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</si>
  <si>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</si>
  <si>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</si>
  <si>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</si>
  <si>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</si>
  <si>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</si>
  <si>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</si>
  <si>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</si>
  <si>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</si>
  <si>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</si>
  <si>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</si>
  <si>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</si>
  <si>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</si>
  <si>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</si>
  <si>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</si>
  <si>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</si>
  <si>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</si>
  <si>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</si>
  <si>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</si>
  <si>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</si>
  <si>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</si>
  <si>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</si>
  <si>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</si>
  <si>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</si>
  <si>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</si>
  <si>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</si>
  <si>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</si>
  <si>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</si>
  <si>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</si>
  <si>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</si>
  <si>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</si>
  <si>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</si>
  <si>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</si>
  <si>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</si>
  <si>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</si>
  <si>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</si>
  <si>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</si>
  <si>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</si>
  <si>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</si>
  <si>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</si>
  <si>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</si>
  <si>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</si>
  <si>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</si>
  <si>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</si>
  <si>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</si>
  <si>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</si>
  <si>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</si>
  <si>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</si>
  <si>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</si>
  <si>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</si>
  <si>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</si>
  <si>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</si>
  <si>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</si>
  <si>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</si>
  <si>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</si>
  <si>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</si>
  <si>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</si>
  <si>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</si>
  <si>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</si>
  <si>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</si>
  <si>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</si>
  <si>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</si>
  <si>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</si>
  <si>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</si>
  <si>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</si>
  <si>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</si>
  <si>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</si>
  <si>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</si>
  <si>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</si>
  <si>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</si>
  <si>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</si>
  <si>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</si>
  <si>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</si>
  <si>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</si>
  <si>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</si>
  <si>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</si>
  <si>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</si>
  <si>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</si>
  <si>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</si>
  <si>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</si>
  <si>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</si>
  <si>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</si>
  <si>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</si>
  <si>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</si>
  <si>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</si>
  <si>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</si>
  <si>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</si>
  <si>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</si>
  <si>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</si>
  <si>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</si>
  <si>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</si>
  <si>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</si>
  <si>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</si>
  <si>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</si>
  <si>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</si>
  <si>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</si>
  <si>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</si>
  <si>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</si>
  <si>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</si>
  <si>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</si>
  <si>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</si>
  <si>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</si>
  <si>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</si>
  <si>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</si>
  <si>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</si>
  <si>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</si>
  <si>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</si>
  <si>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</si>
  <si>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</si>
  <si>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</si>
  <si>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</si>
  <si>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</si>
  <si>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</si>
  <si>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</si>
  <si>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</si>
  <si>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</si>
  <si>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</si>
  <si>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</si>
  <si>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</si>
  <si>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</si>
  <si>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</si>
  <si>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</si>
  <si>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</si>
  <si>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</si>
  <si>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</si>
  <si>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</si>
  <si>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</si>
  <si>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</si>
  <si>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</si>
  <si>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</si>
  <si>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</si>
  <si>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</si>
  <si>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</si>
  <si>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</si>
  <si>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</si>
  <si>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</si>
  <si>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</si>
  <si>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</si>
  <si>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</si>
  <si>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</si>
  <si>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</si>
  <si>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</si>
  <si>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</si>
  <si>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</si>
  <si>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</si>
  <si>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</si>
  <si>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</si>
  <si>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</si>
  <si>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</si>
  <si>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</si>
  <si>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</si>
  <si>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</si>
  <si>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</si>
  <si>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</si>
  <si>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</si>
  <si>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</si>
  <si>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</si>
  <si>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</si>
  <si>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</si>
  <si>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</si>
  <si>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</si>
  <si>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</si>
  <si>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</si>
  <si>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</si>
  <si>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</si>
  <si>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</si>
  <si>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</si>
  <si>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</si>
  <si>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</si>
  <si>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</si>
  <si>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</si>
  <si>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</si>
  <si>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</si>
  <si>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</si>
  <si>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</si>
  <si>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</si>
  <si>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</si>
  <si>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</si>
  <si>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</si>
  <si>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</si>
  <si>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</si>
  <si>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</si>
  <si>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</si>
  <si>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</si>
  <si>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</si>
  <si>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</si>
  <si>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</si>
  <si>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</si>
  <si>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</si>
  <si>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</si>
  <si>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</si>
  <si>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</si>
  <si>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</si>
  <si>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</si>
  <si>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</si>
  <si>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</si>
  <si>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</si>
  <si>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</si>
  <si>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</si>
  <si>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</si>
  <si>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</si>
  <si>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</si>
  <si>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</si>
  <si>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</si>
  <si>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</si>
  <si>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</si>
  <si>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</si>
  <si>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</si>
  <si>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</si>
  <si>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</si>
  <si>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</si>
  <si>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</si>
  <si>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</si>
  <si>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</si>
  <si>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</si>
  <si>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</si>
  <si>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</si>
  <si>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</si>
  <si>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</si>
  <si>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</si>
  <si>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</si>
  <si>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</si>
  <si>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</si>
  <si>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</si>
  <si>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</si>
  <si>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</si>
  <si>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</si>
  <si>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</si>
  <si>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</si>
  <si>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</si>
  <si>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</si>
  <si>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</si>
  <si>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</si>
  <si>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</si>
  <si>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</si>
  <si>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</si>
  <si>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</si>
  <si>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</si>
  <si>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</si>
  <si>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</si>
  <si>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</si>
  <si>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</si>
  <si>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</si>
  <si>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</si>
  <si>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</si>
  <si>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</si>
  <si>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</si>
  <si>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</si>
  <si>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</si>
  <si>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</si>
  <si>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</si>
  <si>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</si>
  <si>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</si>
  <si>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</si>
  <si>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</si>
  <si>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</si>
  <si>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</si>
  <si>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</si>
  <si>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</si>
  <si>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</si>
  <si>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</si>
  <si>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</si>
  <si>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</si>
  <si>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</si>
  <si>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</si>
  <si>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</si>
  <si>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</si>
  <si>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</si>
  <si>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</si>
  <si>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</si>
  <si>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</si>
  <si>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</si>
  <si>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</si>
  <si>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</si>
  <si>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</si>
  <si>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</si>
  <si>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</si>
  <si>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</si>
  <si>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</si>
  <si>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</si>
  <si>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</si>
  <si>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</si>
  <si>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</si>
  <si>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</si>
  <si>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</si>
  <si>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</si>
  <si>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</si>
  <si>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</si>
  <si>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</si>
  <si>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</si>
  <si>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</si>
  <si>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</si>
  <si>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</si>
  <si>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</si>
  <si>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</si>
  <si>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</si>
  <si>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</si>
  <si>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</si>
  <si>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</si>
  <si>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</si>
  <si>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</si>
  <si>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</si>
  <si>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</si>
  <si>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</si>
  <si>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</si>
  <si>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</si>
  <si>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</si>
  <si>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</si>
  <si>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</si>
  <si>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</si>
  <si>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</si>
  <si>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</si>
  <si>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</si>
  <si>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</si>
  <si>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</si>
  <si>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</si>
  <si>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</si>
  <si>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</si>
  <si>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</si>
  <si>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</si>
  <si>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</si>
  <si>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</si>
  <si>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</si>
  <si>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</si>
  <si>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</si>
  <si>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</si>
  <si>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</si>
  <si>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</si>
  <si>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</si>
  <si>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</si>
  <si>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</si>
  <si>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</si>
  <si>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</si>
  <si>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</si>
  <si>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</si>
  <si>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</si>
  <si>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</si>
  <si>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</si>
  <si>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</si>
  <si>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</si>
  <si>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</si>
  <si>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</si>
  <si>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</si>
  <si>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</si>
  <si>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</si>
  <si>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</si>
  <si>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</si>
  <si>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</si>
  <si>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</si>
  <si>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</si>
  <si>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</si>
  <si>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</si>
  <si>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</si>
  <si>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</si>
  <si>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</si>
  <si>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</si>
  <si>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</si>
  <si>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</si>
  <si>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</si>
  <si>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</si>
  <si>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</si>
  <si>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</si>
  <si>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</si>
  <si>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</si>
  <si>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</si>
  <si>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</si>
  <si>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</si>
  <si>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</si>
  <si>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</si>
  <si>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</si>
  <si>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</si>
  <si>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</si>
  <si>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</si>
  <si>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</si>
  <si>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</si>
  <si>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</si>
  <si>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</si>
  <si>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</si>
  <si>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</si>
  <si>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</si>
  <si>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</si>
  <si>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</si>
  <si>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</si>
  <si>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</si>
  <si>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</si>
  <si>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</si>
  <si>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</si>
  <si>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</si>
  <si>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</si>
  <si>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</si>
  <si>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</si>
  <si>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</si>
  <si>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</si>
  <si>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</si>
  <si>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</si>
  <si>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</si>
  <si>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</si>
  <si>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</si>
  <si>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</si>
  <si>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</si>
  <si>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</si>
  <si>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</si>
  <si>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</si>
  <si>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</si>
  <si>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</si>
  <si>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</si>
  <si>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</si>
  <si>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</si>
  <si>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</si>
  <si>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</si>
  <si>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</si>
  <si>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</si>
  <si>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</si>
  <si>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</si>
  <si>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</si>
  <si>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</si>
  <si>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</si>
  <si>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</si>
  <si>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</si>
  <si>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</si>
  <si>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</si>
  <si>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</si>
  <si>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</si>
  <si>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</si>
  <si>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</si>
  <si>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</si>
  <si>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</si>
  <si>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</si>
  <si>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</si>
  <si>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</si>
  <si>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</si>
  <si>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</si>
  <si>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</si>
  <si>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</si>
  <si>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</si>
  <si>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</si>
  <si>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</si>
  <si>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</si>
  <si>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</si>
  <si>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</si>
  <si>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</si>
  <si>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</si>
  <si>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</si>
  <si>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</si>
  <si>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</si>
  <si>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</si>
  <si>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</si>
  <si>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</si>
  <si>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</si>
  <si>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</si>
  <si>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</si>
  <si>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</si>
  <si>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</si>
  <si>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</si>
  <si>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</si>
  <si>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</si>
  <si>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</si>
  <si>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</si>
  <si>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</si>
  <si>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</si>
  <si>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</si>
  <si>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</si>
  <si>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</si>
  <si>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</si>
  <si>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</si>
  <si>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</si>
  <si>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</si>
  <si>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</si>
  <si>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</si>
  <si>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</si>
  <si>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</si>
  <si>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</si>
  <si>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</si>
  <si>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</si>
  <si>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</si>
  <si>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</si>
  <si>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</si>
  <si>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</si>
  <si>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</si>
  <si>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</si>
  <si>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</si>
  <si>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</si>
  <si>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</si>
  <si>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</si>
  <si>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</si>
  <si>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</si>
  <si>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</si>
  <si>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</si>
  <si>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</si>
  <si>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</si>
  <si>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</si>
  <si>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</si>
  <si>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</si>
  <si>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</si>
  <si>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</si>
  <si>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</si>
  <si>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</si>
  <si>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</si>
  <si>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</si>
  <si>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</si>
  <si>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</si>
  <si>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</si>
  <si>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</si>
  <si>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</si>
  <si>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</si>
  <si>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</si>
  <si>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</si>
  <si>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</si>
  <si>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</si>
  <si>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</si>
  <si>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</si>
  <si>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</si>
  <si>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</si>
  <si>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</si>
  <si>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</si>
  <si>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</si>
  <si>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</si>
  <si>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</si>
  <si>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</si>
  <si>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</si>
  <si>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</si>
  <si>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</si>
  <si>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</si>
  <si>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</si>
  <si>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</si>
  <si>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</si>
  <si>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</si>
  <si>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</si>
  <si>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</si>
  <si>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</si>
  <si>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</si>
  <si>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</si>
  <si>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</si>
  <si>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</si>
  <si>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</si>
  <si>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</si>
  <si>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</si>
  <si>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</si>
  <si>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</si>
  <si>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</si>
  <si>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</si>
  <si>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</si>
  <si>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</si>
  <si>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</si>
  <si>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</si>
  <si>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</si>
  <si>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</si>
  <si>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</si>
  <si>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</si>
  <si>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</si>
  <si>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</si>
  <si>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</si>
  <si>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</si>
  <si>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</si>
  <si>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</si>
  <si>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</si>
  <si>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</si>
  <si>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</si>
  <si>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</si>
  <si>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</si>
  <si>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</si>
  <si>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</si>
  <si>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</si>
  <si>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</si>
  <si>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</si>
  <si>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</si>
  <si>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</si>
  <si>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</si>
  <si>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</si>
  <si>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</si>
  <si>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</si>
  <si>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</si>
  <si>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</si>
  <si>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</si>
  <si>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</si>
  <si>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</si>
  <si>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</si>
  <si>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</si>
  <si>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</si>
  <si>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</si>
  <si>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</si>
  <si>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</si>
  <si>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</si>
  <si>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</si>
  <si>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</si>
  <si>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</si>
  <si>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</si>
  <si>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</si>
  <si>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</si>
  <si>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</si>
  <si>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</si>
  <si>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</si>
  <si>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</si>
  <si>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</si>
  <si>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</si>
  <si>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</si>
  <si>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</si>
  <si>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</si>
  <si>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</si>
  <si>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</si>
  <si>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</si>
  <si>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</si>
  <si>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</si>
  <si>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</si>
  <si>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</si>
  <si>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</si>
  <si>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</si>
  <si>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</si>
  <si>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</si>
  <si>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</si>
  <si>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</si>
  <si>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</si>
  <si>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</si>
  <si>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</si>
  <si>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</si>
  <si>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</si>
  <si>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</si>
  <si>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</si>
  <si>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</si>
  <si>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</si>
  <si>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</si>
  <si>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</si>
  <si>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</si>
  <si>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</si>
  <si>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</si>
  <si>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</si>
  <si>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</si>
  <si>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</si>
  <si>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</si>
  <si>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</si>
  <si>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</si>
  <si>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</si>
  <si>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</si>
  <si>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</si>
  <si>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</si>
  <si>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</si>
  <si>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</si>
  <si>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</si>
  <si>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</si>
  <si>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</si>
  <si>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</si>
  <si>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</si>
  <si>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</si>
  <si>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</si>
  <si>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</si>
  <si>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</si>
  <si>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</si>
  <si>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</si>
  <si>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</si>
  <si>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</si>
  <si>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</si>
  <si>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</si>
  <si>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</si>
  <si>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</si>
  <si>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</si>
  <si>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</si>
  <si>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</si>
  <si>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</si>
  <si>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</si>
  <si>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</si>
  <si>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</si>
  <si>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</si>
  <si>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</si>
  <si>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</si>
  <si>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</si>
  <si>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</si>
  <si>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</si>
  <si>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</si>
  <si>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</si>
  <si>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</si>
  <si>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</si>
  <si>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</si>
  <si>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</si>
  <si>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</si>
  <si>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</si>
  <si>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</si>
  <si>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</si>
  <si>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</si>
  <si>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</si>
  <si>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</si>
  <si>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</si>
  <si>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</si>
  <si>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</si>
  <si>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</si>
  <si>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</si>
  <si>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</si>
  <si>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</si>
  <si>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</si>
  <si>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</si>
  <si>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</si>
  <si>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</si>
  <si>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</si>
  <si>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</si>
  <si>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</si>
  <si>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</si>
  <si>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</si>
  <si>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</si>
  <si>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</si>
  <si>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</si>
  <si>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</si>
  <si>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</si>
  <si>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</si>
  <si>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</si>
  <si>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</si>
  <si>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</si>
  <si>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</si>
  <si>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</si>
  <si>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</si>
  <si>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</si>
  <si>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</si>
  <si>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</si>
  <si>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</si>
  <si>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</si>
  <si>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</si>
  <si>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</si>
  <si>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</si>
  <si>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</si>
  <si>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</si>
  <si>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</si>
  <si>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</si>
  <si>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</si>
  <si>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</si>
  <si>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</si>
  <si>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</si>
  <si>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</si>
  <si>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</si>
  <si>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</si>
  <si>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</si>
  <si>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</si>
  <si>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</si>
  <si>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</si>
  <si>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</si>
  <si>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</si>
  <si>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</si>
  <si>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</si>
  <si>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</si>
  <si>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</si>
  <si>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</si>
  <si>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</si>
  <si>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</si>
  <si>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</si>
  <si>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</si>
  <si>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</si>
  <si>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</si>
  <si>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</si>
  <si>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</si>
  <si>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</si>
  <si>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</si>
  <si>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</si>
  <si>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</si>
  <si>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</si>
  <si>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</si>
  <si>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</si>
  <si>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</si>
  <si>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</si>
  <si>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</si>
  <si>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</si>
  <si>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</si>
  <si>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</si>
  <si>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</si>
  <si>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</si>
  <si>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</si>
  <si>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</si>
  <si>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</si>
  <si>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</si>
  <si>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</si>
  <si>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</si>
  <si>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</si>
  <si>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</si>
  <si>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</si>
  <si>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</si>
  <si>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</si>
  <si>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</si>
  <si>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</si>
  <si>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</si>
  <si>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</si>
  <si>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</si>
  <si>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</si>
  <si>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</si>
  <si>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</si>
  <si>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</si>
  <si>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</si>
  <si>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</si>
  <si>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</si>
  <si>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</si>
  <si>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</si>
  <si>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</si>
  <si>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</si>
  <si>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</si>
  <si>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</si>
  <si>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</si>
  <si>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</si>
  <si>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</si>
  <si>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</si>
  <si>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</si>
  <si>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</si>
  <si>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</si>
  <si>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</si>
  <si>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</si>
  <si>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</si>
  <si>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</si>
  <si>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</si>
  <si>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</si>
  <si>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</si>
  <si>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</si>
  <si>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</si>
  <si>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</si>
  <si>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</si>
  <si>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</si>
  <si>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</si>
  <si>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</si>
  <si>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</si>
  <si>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</si>
  <si>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</si>
  <si>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</si>
  <si>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</si>
  <si>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</si>
  <si>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</si>
  <si>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</si>
  <si>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</si>
  <si>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</si>
  <si>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</si>
  <si>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</si>
  <si>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</si>
  <si>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</si>
  <si>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</si>
  <si>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</si>
  <si>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</si>
  <si>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</si>
  <si>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</si>
  <si>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</si>
  <si>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</si>
  <si>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</si>
  <si>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</si>
  <si>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</si>
  <si>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</si>
  <si>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</si>
  <si>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</si>
  <si>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</si>
  <si>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</si>
  <si>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</si>
  <si>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</si>
  <si>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</si>
  <si>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</si>
  <si>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</si>
  <si>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</si>
  <si>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</si>
  <si>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</si>
  <si>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</si>
  <si>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</si>
  <si>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</si>
  <si>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</si>
  <si>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</si>
  <si>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</si>
  <si>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</si>
  <si>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</si>
  <si>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</si>
  <si>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</si>
  <si>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</si>
  <si>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</si>
  <si>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</si>
  <si>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</si>
  <si>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</si>
  <si>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</si>
  <si>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</si>
  <si>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</si>
  <si>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</si>
  <si>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</si>
  <si>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</si>
  <si>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</si>
  <si>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</si>
  <si>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</si>
  <si>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</si>
  <si>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</si>
  <si>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</si>
  <si>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</si>
  <si>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</si>
  <si>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</si>
  <si>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</si>
  <si>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</si>
  <si>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</si>
  <si>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</si>
  <si>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</si>
  <si>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</si>
  <si>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</si>
  <si>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</si>
  <si>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</si>
  <si>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</si>
  <si>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</si>
  <si>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</si>
  <si>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</si>
  <si>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</si>
  <si>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</si>
  <si>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</si>
  <si>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</si>
  <si>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</si>
  <si>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</si>
  <si>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</si>
  <si>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</si>
  <si>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</si>
  <si>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</si>
  <si>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</si>
  <si>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</si>
  <si>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</si>
  <si>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</si>
  <si>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</si>
  <si>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</si>
  <si>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</si>
  <si>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</si>
  <si>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</si>
  <si>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</si>
  <si>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</si>
  <si>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</si>
  <si>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</si>
  <si>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</si>
  <si>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</si>
  <si>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</si>
  <si>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</si>
  <si>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</si>
  <si>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</si>
  <si>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</si>
  <si>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</si>
  <si>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</si>
  <si>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</si>
  <si>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</si>
  <si>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</si>
  <si>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</si>
  <si>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</si>
  <si>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</si>
  <si>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</si>
  <si>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</si>
  <si>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</si>
  <si>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</si>
  <si>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</si>
  <si>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</si>
  <si>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</si>
  <si>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</si>
  <si>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</si>
  <si>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</si>
  <si>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</si>
  <si>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</si>
  <si>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</si>
  <si>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</si>
  <si>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</si>
  <si>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</si>
  <si>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</si>
  <si>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</si>
  <si>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</si>
  <si>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</si>
  <si>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</si>
  <si>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</si>
  <si>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</si>
  <si>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</si>
  <si>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</si>
  <si>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</si>
  <si>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</si>
  <si>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</si>
  <si>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</si>
  <si>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</si>
  <si>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</si>
  <si>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</si>
  <si>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</si>
  <si>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</si>
  <si>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</si>
  <si>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</si>
  <si>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</si>
  <si>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</si>
  <si>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</si>
  <si>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</si>
  <si>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</si>
  <si>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</si>
  <si>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</si>
  <si>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</si>
  <si>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</si>
  <si>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</si>
  <si>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</si>
  <si>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</si>
  <si>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</si>
  <si>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</si>
  <si>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</si>
  <si>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</si>
  <si>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</si>
  <si>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</si>
  <si>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</si>
  <si>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</si>
  <si>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</si>
  <si>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</si>
  <si>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</si>
  <si>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</si>
  <si>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</si>
  <si>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</si>
  <si>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</si>
  <si>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</si>
  <si>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</si>
  <si>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</si>
  <si>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</si>
  <si>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</si>
  <si>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</si>
  <si>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</si>
  <si>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</si>
  <si>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</si>
  <si>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</si>
  <si>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</si>
  <si>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</si>
  <si>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</si>
  <si>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</si>
  <si>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</si>
  <si>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</si>
  <si>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</si>
  <si>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</si>
  <si>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</si>
  <si>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</si>
  <si>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</si>
  <si>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</si>
  <si>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</si>
  <si>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</si>
  <si>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</si>
  <si>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</si>
  <si>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</si>
  <si>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</si>
  <si>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</si>
  <si>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</si>
  <si>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</si>
  <si>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</si>
  <si>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</si>
  <si>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</si>
  <si>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</si>
  <si>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</si>
  <si>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</si>
  <si>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</si>
  <si>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</si>
  <si>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</si>
  <si>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</si>
  <si>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</si>
  <si>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</si>
  <si>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</si>
  <si>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</si>
  <si>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</si>
  <si>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</si>
  <si>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</si>
  <si>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</si>
  <si>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</si>
  <si>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</si>
  <si>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</si>
  <si>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</si>
  <si>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</si>
  <si>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</si>
  <si>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</si>
  <si>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</si>
  <si>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</si>
  <si>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</si>
  <si>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</si>
  <si>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</si>
  <si>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</si>
  <si>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</si>
  <si>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</si>
  <si>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</si>
  <si>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</si>
  <si>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</si>
  <si>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</si>
  <si>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</si>
  <si>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</si>
  <si>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</si>
  <si>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</si>
  <si>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</si>
  <si>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</si>
  <si>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</si>
  <si>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</si>
  <si>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</si>
  <si>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</si>
  <si>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</si>
  <si>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</si>
  <si>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</si>
  <si>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</si>
  <si>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</si>
  <si>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</si>
  <si>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</si>
  <si>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</si>
  <si>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</si>
  <si>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</si>
  <si>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</si>
  <si>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</si>
  <si>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</si>
  <si>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</si>
  <si>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</si>
  <si>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</si>
  <si>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</si>
  <si>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</si>
  <si>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</si>
  <si>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</si>
  <si>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</si>
  <si>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</si>
  <si>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</si>
  <si>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</si>
  <si>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</si>
  <si>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</si>
  <si>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</si>
  <si>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</si>
  <si>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</si>
  <si>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</si>
  <si>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</si>
  <si>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</si>
  <si>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</si>
  <si>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</si>
  <si>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</si>
  <si>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</si>
  <si>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</si>
  <si>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</si>
  <si>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</si>
  <si>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</si>
  <si>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</si>
  <si>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</si>
  <si>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</si>
  <si>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</si>
  <si>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</si>
  <si>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</si>
  <si>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</si>
  <si>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</si>
  <si>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</si>
  <si>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</si>
  <si>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</si>
  <si>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</si>
  <si>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</si>
  <si>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</si>
  <si>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</si>
  <si>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</si>
  <si>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</si>
  <si>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</si>
  <si>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</si>
  <si>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</si>
  <si>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</si>
  <si>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</si>
  <si>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</si>
  <si>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</si>
  <si>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</si>
  <si>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</si>
  <si>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</si>
  <si>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</si>
  <si>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</si>
  <si>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</si>
  <si>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</si>
  <si>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</si>
  <si>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</si>
  <si>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</si>
  <si>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</si>
  <si>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</si>
  <si>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</si>
  <si>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</si>
  <si>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</si>
  <si>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</si>
  <si>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</si>
  <si>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</si>
  <si>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</si>
  <si>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</si>
  <si>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</si>
  <si>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</si>
  <si>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</si>
  <si>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</si>
  <si>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</si>
  <si>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</si>
  <si>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</si>
  <si>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</si>
  <si>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</si>
  <si>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</si>
  <si>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</si>
  <si>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</si>
  <si>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</si>
  <si>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</si>
  <si>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</si>
  <si>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</si>
  <si>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</si>
  <si>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</si>
  <si>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</si>
  <si>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</si>
  <si>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</si>
  <si>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</si>
  <si>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</si>
  <si>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</si>
  <si>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</si>
  <si>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</si>
  <si>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</si>
  <si>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</si>
  <si>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</si>
  <si>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</si>
  <si>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</si>
  <si>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</si>
  <si>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</si>
  <si>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</si>
  <si>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</si>
  <si>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</si>
  <si>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</si>
  <si>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</si>
  <si>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</si>
  <si>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</si>
  <si>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</si>
  <si>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</si>
  <si>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</si>
  <si>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</si>
  <si>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</si>
  <si>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</si>
  <si>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</si>
  <si>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</si>
  <si>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</si>
  <si>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</si>
  <si>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</si>
  <si>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</si>
  <si>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</si>
  <si>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</si>
  <si>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</si>
  <si>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</si>
  <si>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</si>
  <si>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</si>
  <si>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</si>
  <si>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</si>
  <si>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</si>
  <si>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</si>
  <si>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</si>
  <si>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</si>
  <si>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</si>
  <si>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</si>
  <si>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</si>
  <si>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</si>
  <si>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</si>
  <si>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</si>
  <si>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</si>
  <si>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</si>
  <si>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</si>
  <si>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</si>
  <si>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</si>
  <si>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</si>
  <si>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</si>
  <si>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</si>
  <si>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</si>
  <si>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</si>
  <si>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</si>
  <si>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</si>
  <si>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</si>
  <si>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</si>
  <si>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</si>
  <si>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</si>
  <si>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</si>
  <si>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</si>
  <si>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</si>
  <si>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</si>
  <si>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</si>
  <si>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</si>
  <si>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</si>
  <si>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</si>
  <si>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</si>
  <si>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</si>
  <si>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</si>
  <si>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</si>
  <si>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</si>
  <si>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</si>
  <si>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</si>
  <si>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</si>
  <si>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</si>
  <si>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</si>
  <si>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</si>
  <si>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</si>
  <si>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</si>
  <si>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</si>
  <si>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</si>
  <si>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</si>
  <si>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</si>
  <si>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</si>
  <si>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</si>
  <si>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</si>
  <si>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</si>
  <si>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</si>
  <si>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</si>
  <si>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</si>
  <si>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</si>
  <si>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</si>
  <si>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</si>
  <si>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</si>
  <si>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</si>
  <si>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</si>
  <si>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</si>
  <si>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</si>
  <si>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</si>
  <si>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</si>
  <si>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</si>
  <si>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</si>
  <si>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</si>
  <si>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</si>
  <si>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</si>
  <si>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</si>
  <si>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</si>
  <si>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</si>
  <si>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</si>
  <si>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</si>
  <si>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</si>
  <si>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</si>
  <si>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</si>
  <si>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</si>
  <si>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</si>
  <si>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</si>
  <si>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</si>
  <si>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</si>
  <si>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</si>
  <si>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</si>
  <si>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</si>
  <si>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</si>
  <si>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</si>
  <si>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</si>
  <si>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</si>
  <si>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</si>
  <si>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</si>
  <si>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</si>
  <si>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</si>
  <si>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</si>
  <si>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</si>
  <si>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</si>
  <si>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</si>
  <si>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</si>
  <si>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</si>
  <si>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</si>
  <si>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</si>
  <si>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</si>
  <si>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</si>
  <si>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</si>
  <si>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</si>
  <si>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</si>
  <si>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</si>
  <si>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</si>
  <si>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</si>
  <si>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</si>
  <si>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</si>
  <si>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</si>
  <si>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</si>
  <si>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</si>
  <si>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</si>
  <si>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</si>
  <si>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</si>
  <si>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</si>
  <si>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</si>
  <si>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</si>
  <si>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</si>
  <si>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</si>
  <si>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</si>
  <si>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</si>
  <si>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</si>
  <si>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</si>
  <si>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</si>
  <si>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</si>
  <si>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</si>
  <si>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</si>
  <si>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</si>
  <si>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</si>
  <si>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</si>
  <si>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</si>
  <si>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</si>
  <si>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</si>
  <si>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</si>
  <si>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</si>
  <si>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</si>
  <si>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</si>
  <si>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</si>
  <si>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</si>
  <si>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</si>
  <si>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</si>
  <si>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</si>
  <si>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</si>
  <si>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</si>
  <si>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</si>
  <si>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</si>
  <si>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</si>
  <si>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</si>
  <si>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</si>
  <si>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</si>
  <si>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</si>
  <si>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</si>
  <si>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</si>
  <si>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</si>
  <si>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</si>
  <si>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</si>
  <si>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</si>
  <si>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</si>
  <si>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</si>
  <si>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</si>
  <si>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</si>
  <si>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</si>
  <si>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</si>
  <si>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</si>
  <si>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</si>
  <si>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</si>
  <si>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</si>
  <si>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</si>
  <si>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</si>
  <si>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</si>
  <si>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</si>
  <si>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</si>
  <si>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</si>
  <si>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</si>
  <si>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</si>
  <si>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</si>
  <si>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</si>
  <si>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</si>
  <si>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</si>
  <si>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</si>
  <si>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</si>
  <si>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</si>
  <si>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</si>
  <si>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</si>
  <si>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</si>
  <si>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</si>
  <si>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</si>
  <si>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</si>
  <si>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</si>
  <si>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</si>
  <si>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</si>
  <si>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</si>
  <si>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</si>
  <si>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</si>
  <si>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</si>
  <si>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</si>
  <si>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</si>
  <si>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</si>
  <si>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</si>
  <si>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</si>
  <si>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</si>
  <si>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</si>
  <si>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</si>
  <si>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</si>
  <si>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</si>
  <si>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</si>
  <si>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</si>
  <si>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</si>
  <si>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</si>
  <si>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</si>
  <si>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</si>
  <si>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</si>
  <si>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</si>
  <si>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</si>
  <si>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</si>
  <si>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</si>
  <si>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</si>
  <si>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</si>
  <si>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</si>
  <si>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</si>
  <si>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</si>
  <si>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</si>
  <si>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</si>
  <si>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</si>
  <si>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</si>
  <si>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</si>
  <si>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</si>
  <si>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</si>
  <si>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</si>
  <si>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</si>
  <si>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</si>
  <si>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</si>
  <si>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</si>
  <si>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</si>
  <si>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</si>
  <si>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</si>
  <si>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</si>
  <si>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</si>
  <si>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</si>
  <si>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</si>
  <si>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</si>
  <si>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</si>
  <si>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</si>
  <si>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</si>
  <si>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</si>
  <si>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</si>
  <si>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</si>
  <si>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</si>
  <si>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</si>
  <si>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</si>
  <si>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</si>
  <si>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</si>
  <si>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</si>
  <si>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</si>
  <si>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</si>
  <si>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</si>
  <si>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</si>
  <si>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</si>
  <si>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</si>
  <si>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</si>
  <si>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</si>
  <si>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</si>
  <si>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</si>
  <si>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</si>
  <si>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</si>
  <si>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</si>
  <si>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</si>
  <si>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</si>
  <si>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</si>
  <si>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</si>
  <si>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</si>
  <si>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</si>
  <si>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</si>
  <si>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</si>
  <si>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</si>
  <si>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</si>
  <si>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</si>
  <si>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</si>
  <si>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</si>
  <si>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</si>
  <si>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</si>
  <si>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</si>
  <si>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</si>
  <si>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</si>
  <si>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</si>
  <si>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</si>
  <si>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</si>
  <si>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</si>
  <si>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</si>
  <si>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</si>
  <si>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</si>
  <si>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</si>
  <si>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</si>
  <si>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</si>
  <si>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</si>
  <si>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</si>
  <si>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</si>
  <si>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</si>
  <si>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</si>
  <si>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</si>
  <si>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</si>
  <si>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</si>
  <si>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</si>
  <si>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</si>
  <si>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</si>
  <si>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</si>
  <si>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</si>
  <si>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</si>
  <si>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</si>
  <si>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</si>
  <si>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</si>
  <si>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</si>
  <si>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</si>
  <si>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</si>
  <si>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</si>
  <si>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</si>
  <si>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</si>
  <si>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</si>
  <si>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</si>
  <si>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</si>
  <si>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</si>
  <si>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</si>
  <si>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</si>
  <si>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</si>
  <si>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</si>
  <si>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</si>
  <si>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</si>
  <si>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</si>
  <si>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</si>
  <si>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</si>
  <si>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</si>
  <si>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</si>
  <si>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</si>
  <si>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</si>
  <si>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</si>
  <si>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</si>
  <si>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</si>
  <si>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</si>
  <si>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</si>
  <si>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</si>
  <si>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</si>
  <si>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</si>
  <si>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</si>
  <si>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</si>
  <si>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</si>
  <si>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</si>
  <si>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</si>
  <si>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</si>
  <si>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</si>
  <si>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</si>
  <si>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</si>
  <si>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</si>
  <si>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</si>
  <si>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</si>
  <si>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</si>
  <si>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</si>
  <si>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</si>
  <si>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</si>
  <si>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</si>
  <si>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</si>
  <si>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</si>
  <si>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</si>
  <si>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</si>
  <si>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</si>
  <si>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</si>
  <si>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</si>
  <si>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</si>
  <si>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</si>
  <si>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</si>
  <si>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</si>
  <si>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</si>
  <si>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</si>
  <si>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</si>
  <si>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</si>
  <si>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</si>
  <si>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</si>
  <si>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</si>
  <si>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</si>
  <si>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</si>
  <si>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</si>
  <si>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</si>
  <si>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</si>
  <si>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</si>
  <si>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</si>
  <si>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</si>
  <si>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</si>
  <si>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</si>
  <si>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</si>
  <si>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</si>
  <si>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</si>
  <si>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</si>
  <si>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</si>
  <si>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</si>
  <si>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</si>
  <si>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</si>
  <si>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</si>
  <si>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</si>
  <si>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</si>
  <si>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</si>
  <si>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</si>
  <si>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</si>
  <si>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</si>
  <si>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</si>
  <si>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</si>
  <si>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</si>
  <si>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</si>
  <si>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</si>
  <si>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</si>
  <si>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</si>
  <si>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</si>
  <si>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</si>
  <si>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</si>
  <si>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</si>
  <si>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</si>
  <si>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</si>
  <si>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</si>
  <si>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</si>
  <si>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</si>
  <si>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</si>
  <si>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</si>
  <si>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</si>
  <si>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</si>
  <si>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</si>
  <si>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</si>
  <si>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</si>
  <si>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</si>
  <si>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</si>
  <si>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</si>
  <si>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</si>
  <si>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</si>
  <si>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</si>
  <si>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</si>
  <si>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</si>
  <si>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</si>
  <si>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</si>
  <si>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</si>
  <si>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</si>
  <si>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</si>
  <si>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</si>
  <si>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</si>
  <si>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</si>
  <si>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</si>
  <si>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</si>
  <si>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</si>
  <si>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</si>
  <si>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</si>
  <si>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</si>
  <si>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</si>
  <si>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</si>
  <si>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</si>
  <si>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</si>
  <si>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</si>
  <si>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</si>
  <si>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</si>
  <si>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</si>
  <si>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</si>
  <si>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</si>
  <si>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</si>
  <si>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</si>
  <si>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</si>
  <si>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</si>
  <si>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</si>
  <si>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</si>
  <si>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</si>
  <si>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</si>
  <si>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</si>
  <si>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</si>
  <si>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</si>
  <si>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</si>
  <si>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</si>
  <si>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</si>
  <si>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</si>
  <si>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</si>
  <si>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</si>
  <si>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</si>
  <si>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</si>
  <si>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</si>
  <si>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</si>
  <si>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</si>
  <si>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</si>
  <si>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</si>
  <si>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</si>
  <si>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</si>
  <si>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</si>
  <si>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</si>
  <si>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</si>
  <si>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</si>
  <si>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</si>
  <si>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</si>
  <si>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</si>
  <si>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</si>
  <si>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</si>
  <si>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</si>
  <si>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</si>
  <si>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</si>
  <si>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</si>
  <si>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</si>
  <si>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</si>
  <si>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</si>
  <si>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</si>
  <si>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</si>
  <si>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</si>
  <si>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</si>
  <si>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</si>
  <si>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</si>
  <si>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</si>
  <si>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</si>
  <si>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</si>
  <si>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</si>
  <si>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</si>
  <si>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</si>
  <si>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</si>
  <si>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</si>
  <si>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</si>
  <si>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</si>
  <si>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</si>
  <si>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</si>
  <si>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</si>
  <si>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</si>
  <si>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</si>
  <si>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</si>
  <si>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</si>
  <si>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</si>
  <si>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</si>
  <si>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</si>
  <si>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</si>
  <si>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</si>
  <si>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</si>
  <si>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</si>
  <si>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</si>
  <si>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</si>
  <si>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</si>
  <si>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</si>
  <si>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</si>
  <si>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</si>
  <si>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</si>
  <si>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</si>
  <si>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</si>
  <si>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</si>
  <si>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</si>
  <si>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</si>
  <si>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</si>
  <si>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</si>
  <si>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</si>
  <si>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</si>
  <si>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</si>
  <si>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</si>
  <si>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</si>
  <si>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</si>
  <si>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</si>
  <si>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</si>
  <si>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</si>
  <si>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</si>
  <si>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</si>
  <si>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</si>
  <si>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</si>
  <si>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</si>
  <si>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</si>
  <si>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</si>
  <si>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</si>
  <si>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</si>
  <si>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</si>
  <si>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</si>
  <si>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</si>
  <si>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</si>
  <si>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</si>
  <si>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</si>
  <si>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</si>
  <si>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</si>
  <si>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</si>
  <si>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</si>
  <si>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</si>
  <si>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</si>
  <si>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</si>
  <si>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</si>
  <si>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</si>
  <si>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</si>
  <si>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</si>
  <si>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</si>
  <si>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</si>
  <si>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</si>
  <si>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</si>
  <si>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</si>
  <si>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</si>
  <si>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</si>
  <si>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</si>
  <si>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</si>
  <si>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</si>
  <si>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</si>
  <si>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</si>
  <si>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</si>
  <si>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</si>
  <si>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</si>
  <si>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</si>
  <si>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</si>
  <si>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</si>
  <si>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</si>
  <si>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</si>
  <si>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</si>
  <si>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</si>
  <si>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</si>
  <si>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</si>
  <si>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</si>
  <si>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</si>
  <si>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</si>
  <si>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</si>
  <si>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</si>
  <si>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</si>
  <si>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</si>
  <si>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</si>
  <si>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</si>
  <si>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</si>
  <si>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</si>
  <si>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</si>
  <si>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</si>
  <si>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</si>
  <si>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</si>
  <si>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</si>
  <si>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</si>
  <si>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</si>
  <si>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</si>
  <si>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</si>
  <si>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</si>
  <si>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</si>
  <si>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</si>
  <si>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</si>
  <si>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</si>
  <si>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</si>
  <si>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</si>
  <si>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</si>
  <si>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</si>
  <si>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</si>
  <si>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</si>
  <si>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</si>
  <si>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</si>
  <si>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</si>
  <si>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</si>
  <si>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</si>
  <si>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</si>
  <si>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</si>
  <si>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</si>
  <si>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</si>
  <si>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</si>
  <si>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</si>
  <si>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</si>
  <si>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</si>
  <si>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</si>
  <si>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</si>
  <si>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</si>
  <si>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</si>
  <si>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</si>
  <si>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</si>
  <si>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</si>
  <si>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</si>
  <si>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</si>
  <si>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</si>
  <si>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</si>
  <si>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</si>
  <si>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</si>
  <si>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</si>
  <si>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</si>
  <si>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</si>
  <si>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</si>
  <si>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</si>
  <si>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</si>
  <si>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</si>
  <si>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</si>
  <si>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</si>
  <si>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</si>
  <si>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</si>
  <si>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</si>
  <si>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</si>
  <si>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</si>
  <si>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</si>
  <si>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</si>
  <si>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</si>
  <si>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</si>
  <si>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</si>
  <si>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</si>
  <si>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</si>
  <si>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</si>
  <si>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</si>
  <si>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</si>
  <si>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</si>
  <si>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</si>
  <si>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</si>
  <si>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</si>
  <si>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</si>
  <si>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</si>
  <si>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</si>
  <si>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</si>
  <si>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</si>
  <si>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</si>
  <si>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</si>
  <si>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</si>
  <si>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</si>
  <si>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</si>
  <si>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</si>
  <si>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</si>
  <si>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</si>
  <si>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</si>
  <si>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</si>
  <si>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</si>
  <si>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</si>
  <si>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</si>
  <si>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</si>
  <si>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</si>
  <si>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</si>
  <si>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</si>
  <si>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</si>
  <si>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</si>
  <si>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</si>
  <si>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</si>
  <si>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</si>
  <si>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</si>
  <si>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</si>
  <si>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</si>
  <si>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</si>
  <si>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</si>
  <si>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</si>
  <si>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</si>
  <si>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</si>
  <si>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</si>
  <si>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</si>
  <si>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</si>
  <si>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</si>
  <si>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</si>
  <si>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</si>
  <si>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</si>
  <si>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</si>
  <si>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</si>
  <si>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</si>
  <si>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</si>
  <si>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</si>
  <si>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</si>
  <si>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</si>
  <si>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</si>
  <si>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</si>
  <si>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</si>
  <si>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</si>
  <si>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</si>
  <si>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</si>
  <si>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</si>
  <si>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</si>
  <si>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</si>
  <si>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</si>
  <si>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</si>
  <si>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</si>
  <si>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</si>
  <si>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</si>
  <si>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</si>
  <si>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</si>
  <si>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</si>
  <si>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</si>
  <si>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</si>
  <si>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</si>
  <si>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</si>
  <si>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</si>
  <si>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</si>
  <si>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</si>
  <si>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</si>
  <si>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</si>
  <si>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</si>
  <si>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</si>
  <si>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</si>
  <si>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</si>
  <si>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</si>
  <si>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</si>
  <si>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</si>
  <si>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</si>
  <si>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</si>
  <si>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</si>
  <si>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</si>
  <si>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</si>
  <si>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</si>
  <si>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</si>
  <si>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</si>
  <si>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</si>
  <si>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</si>
  <si>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</si>
  <si>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</si>
  <si>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</si>
  <si>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</si>
  <si>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</si>
  <si>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</si>
  <si>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</si>
  <si>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</si>
  <si>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</si>
  <si>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</si>
  <si>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</si>
  <si>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</si>
  <si>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</si>
  <si>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</si>
  <si>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</si>
  <si>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</si>
  <si>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</si>
  <si>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</si>
  <si>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</si>
  <si>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</si>
  <si>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</si>
  <si>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</si>
  <si>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</si>
  <si>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</si>
  <si>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</si>
  <si>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</si>
  <si>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</si>
  <si>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</si>
  <si>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</si>
  <si>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</si>
  <si>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</si>
  <si>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</si>
  <si>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</si>
  <si>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</si>
  <si>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</si>
  <si>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</si>
  <si>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</si>
  <si>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</si>
  <si>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</si>
  <si>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</si>
  <si>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</si>
  <si>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</si>
  <si>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</si>
  <si>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</si>
  <si>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</si>
  <si>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</si>
  <si>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</si>
  <si>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</si>
  <si>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</si>
  <si>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</si>
  <si>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</si>
  <si>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</si>
  <si>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</si>
  <si>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</si>
  <si>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</si>
  <si>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</si>
  <si>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</si>
  <si>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</si>
  <si>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</si>
  <si>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</si>
  <si>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</si>
  <si>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</si>
  <si>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</si>
  <si>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</si>
  <si>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</si>
  <si>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</si>
  <si>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</si>
  <si>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</si>
  <si>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</si>
  <si>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</si>
  <si>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</si>
  <si>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</si>
  <si>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</si>
  <si>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</si>
  <si>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</si>
  <si>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</si>
  <si>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</si>
  <si>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</si>
  <si>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</si>
  <si>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</si>
  <si>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</si>
  <si>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</si>
  <si>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</si>
  <si>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</si>
  <si>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</si>
  <si>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</si>
  <si>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</si>
  <si>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</si>
  <si>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</si>
  <si>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</si>
  <si>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</si>
  <si>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</si>
  <si>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</si>
  <si>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</si>
  <si>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</si>
  <si>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</si>
  <si>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</si>
  <si>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</si>
  <si>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</si>
  <si>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</si>
  <si>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</si>
  <si>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</si>
  <si>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</si>
  <si>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</si>
  <si>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</si>
  <si>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</si>
  <si>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</si>
  <si>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</si>
  <si>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</si>
  <si>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</si>
  <si>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</si>
  <si>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</si>
  <si>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</si>
  <si>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</si>
  <si>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</si>
  <si>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</si>
  <si>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</si>
  <si>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</si>
  <si>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</si>
  <si>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</si>
  <si>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</si>
  <si>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</si>
  <si>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</si>
  <si>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</si>
  <si>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</si>
  <si>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</si>
  <si>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</si>
  <si>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</si>
  <si>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</si>
  <si>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</si>
  <si>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</si>
  <si>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</si>
  <si>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</si>
  <si>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</si>
  <si>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</si>
  <si>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</si>
  <si>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</si>
  <si>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</si>
  <si>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</si>
  <si>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</si>
  <si>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</si>
  <si>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</si>
  <si>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</si>
  <si>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</si>
  <si>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</si>
  <si>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</si>
  <si>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</si>
  <si>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</si>
  <si>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</si>
  <si>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</si>
  <si>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</si>
  <si>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</si>
  <si>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</si>
  <si>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</si>
  <si>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</si>
  <si>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</si>
  <si>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</si>
  <si>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</si>
  <si>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</si>
  <si>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</si>
  <si>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</si>
  <si>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</si>
  <si>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</si>
  <si>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</si>
  <si>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</si>
  <si>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</si>
  <si>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</si>
  <si>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</si>
  <si>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</si>
  <si>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</si>
  <si>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</si>
  <si>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</si>
  <si>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</si>
  <si>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</si>
  <si>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</si>
  <si>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</si>
  <si>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</si>
  <si>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</si>
  <si>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</si>
  <si>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</si>
  <si>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</si>
  <si>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</si>
  <si>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</si>
  <si>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</si>
  <si>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</si>
  <si>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</si>
  <si>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</si>
  <si>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</si>
  <si>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</si>
  <si>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</si>
  <si>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</si>
  <si>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</si>
  <si>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</si>
  <si>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</si>
  <si>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</si>
  <si>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</si>
  <si>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</si>
  <si>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</si>
  <si>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</si>
  <si>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</si>
  <si>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</si>
  <si>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</si>
  <si>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</si>
  <si>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</si>
  <si>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</si>
  <si>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</si>
  <si>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</si>
  <si>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</si>
  <si>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</si>
  <si>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</si>
  <si>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</si>
  <si>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</si>
  <si>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</si>
  <si>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</si>
  <si>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</si>
  <si>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</si>
  <si>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</si>
  <si>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</si>
  <si>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</si>
  <si>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</si>
  <si>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</si>
  <si>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</si>
  <si>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</si>
  <si>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</si>
  <si>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</si>
  <si>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</si>
  <si>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</si>
  <si>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</si>
  <si>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</si>
  <si>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</si>
  <si>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</si>
  <si>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</si>
  <si>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</si>
  <si>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</si>
  <si>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</si>
  <si>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</si>
  <si>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</si>
  <si>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</si>
  <si>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</si>
  <si>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</si>
  <si>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</si>
  <si>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</si>
  <si>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</si>
  <si>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</si>
  <si>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</si>
  <si>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</si>
  <si>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</si>
  <si>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</si>
  <si>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</si>
  <si>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</si>
  <si>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</si>
  <si>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</si>
  <si>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</si>
  <si>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</si>
  <si>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</si>
  <si>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</si>
  <si>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</si>
  <si>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</si>
  <si>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</si>
  <si>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</si>
  <si>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</si>
  <si>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</si>
  <si>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</si>
  <si>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</si>
  <si>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</si>
  <si>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</si>
  <si>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</si>
  <si>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</si>
  <si>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</si>
  <si>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</si>
  <si>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</si>
  <si>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</si>
  <si>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</si>
  <si>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</si>
  <si>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</si>
  <si>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</si>
  <si>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</si>
  <si>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</si>
  <si>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</si>
  <si>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</si>
  <si>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</si>
  <si>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</si>
  <si>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</si>
  <si>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</si>
  <si>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</si>
  <si>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</si>
  <si>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</si>
  <si>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</si>
  <si>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</si>
  <si>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</si>
  <si>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</si>
  <si>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</si>
  <si>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</si>
  <si>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</si>
  <si>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</si>
  <si>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</si>
  <si>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</si>
  <si>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</si>
  <si>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</si>
  <si>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</si>
  <si>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</si>
  <si>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</si>
  <si>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</si>
  <si>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</si>
  <si>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</si>
  <si>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</si>
  <si>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</si>
  <si>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</si>
  <si>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</si>
  <si>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</si>
  <si>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</si>
  <si>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</si>
  <si>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</si>
  <si>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</si>
  <si>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</si>
  <si>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</si>
  <si>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</si>
  <si>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</si>
  <si>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</si>
  <si>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</si>
  <si>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</si>
  <si>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</si>
  <si>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</si>
  <si>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</si>
  <si>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</si>
  <si>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</si>
  <si>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</si>
  <si>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</si>
  <si>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</si>
  <si>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</si>
  <si>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</si>
  <si>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</si>
  <si>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</si>
  <si>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</si>
  <si>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</si>
  <si>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</si>
  <si>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</si>
  <si>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</si>
  <si>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</si>
  <si>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</si>
  <si>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</si>
  <si>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</si>
  <si>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</si>
  <si>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</si>
  <si>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</si>
  <si>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</si>
  <si>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</si>
  <si>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</si>
  <si>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</si>
  <si>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</si>
  <si>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</si>
  <si>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</si>
  <si>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</si>
  <si>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</si>
  <si>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</si>
  <si>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</si>
  <si>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</si>
  <si>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</si>
  <si>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</si>
  <si>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</si>
  <si>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</si>
  <si>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</si>
  <si>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</si>
  <si>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</si>
  <si>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</si>
  <si>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</si>
  <si>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</si>
  <si>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</si>
  <si>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</si>
  <si>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</si>
  <si>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</si>
  <si>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</si>
  <si>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</si>
  <si>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</si>
  <si>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</si>
  <si>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</si>
  <si>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</si>
  <si>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</si>
  <si>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</si>
  <si>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</si>
  <si>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</si>
  <si>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</si>
  <si>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</si>
  <si>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</si>
  <si>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</si>
  <si>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</si>
  <si>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</si>
  <si>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</si>
  <si>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</si>
  <si>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</si>
  <si>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</si>
  <si>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</si>
  <si>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</si>
  <si>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</si>
  <si>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</si>
  <si>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</si>
  <si>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</si>
  <si>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</si>
  <si>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</si>
  <si>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</si>
  <si>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</si>
  <si>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</si>
  <si>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</si>
  <si>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</si>
  <si>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</si>
  <si>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</si>
  <si>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</si>
  <si>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</si>
  <si>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</si>
  <si>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</si>
  <si>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</si>
  <si>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</si>
  <si>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</si>
  <si>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</si>
  <si>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</si>
  <si>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</si>
  <si>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</si>
  <si>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</si>
  <si>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</si>
  <si>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</si>
  <si>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</si>
  <si>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</si>
  <si>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</si>
  <si>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</si>
  <si>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</si>
  <si>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</si>
  <si>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</si>
  <si>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</si>
  <si>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</si>
  <si>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</si>
  <si>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</si>
  <si>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</si>
  <si>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</si>
  <si>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</si>
  <si>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</si>
  <si>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</si>
  <si>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</si>
  <si>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</si>
  <si>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</si>
  <si>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</si>
  <si>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</si>
  <si>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</si>
  <si>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</si>
  <si>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</si>
  <si>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</si>
  <si>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</si>
  <si>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</si>
  <si>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</si>
  <si>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</si>
  <si>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</si>
  <si>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</si>
  <si>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</si>
  <si>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</si>
  <si>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</si>
  <si>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</si>
  <si>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</si>
  <si>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</si>
  <si>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</si>
  <si>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</si>
  <si>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</si>
  <si>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</si>
  <si>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</si>
  <si>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</si>
  <si>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</si>
  <si>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</si>
  <si>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</si>
  <si>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</si>
  <si>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</si>
  <si>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</si>
  <si>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</si>
  <si>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</si>
  <si>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</si>
  <si>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</si>
  <si>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</si>
  <si>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</si>
  <si>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</si>
  <si>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</si>
  <si>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</si>
  <si>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</si>
  <si>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</si>
  <si>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</si>
  <si>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</si>
  <si>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</si>
  <si>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</si>
  <si>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</si>
  <si>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</si>
  <si>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</si>
  <si>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</si>
  <si>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</si>
  <si>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</si>
  <si>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</si>
  <si>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</si>
  <si>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</si>
  <si>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</si>
  <si>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</si>
  <si>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</si>
  <si>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</si>
  <si>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</si>
  <si>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</si>
  <si>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</si>
  <si>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</si>
  <si>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</si>
  <si>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</si>
  <si>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</si>
  <si>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</si>
  <si>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</si>
  <si>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</si>
  <si>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</si>
  <si>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</si>
  <si>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</si>
  <si>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</si>
  <si>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</si>
  <si>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</si>
  <si>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</si>
  <si>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</si>
  <si>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</si>
  <si>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</si>
  <si>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</si>
  <si>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</si>
  <si>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</si>
  <si>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</si>
  <si>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</si>
  <si>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</si>
  <si>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</si>
  <si>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</si>
  <si>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</si>
  <si>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</si>
  <si>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</si>
  <si>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</si>
  <si>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</si>
  <si>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</si>
  <si>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</si>
  <si>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</si>
  <si>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</si>
  <si>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</si>
  <si>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</si>
  <si>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</si>
  <si>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</si>
  <si>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</si>
  <si>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</si>
  <si>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</si>
  <si>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</si>
  <si>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</si>
  <si>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</si>
  <si>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</si>
  <si>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</si>
  <si>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</si>
  <si>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</si>
  <si>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</si>
  <si>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</si>
  <si>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</si>
  <si>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</si>
  <si>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</si>
  <si>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</si>
  <si>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</si>
  <si>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</si>
  <si>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</si>
  <si>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</si>
  <si>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</si>
  <si>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</si>
  <si>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</si>
  <si>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</si>
  <si>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</si>
  <si>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</si>
  <si>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</si>
  <si>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</si>
  <si>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</si>
  <si>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</si>
  <si>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</si>
  <si>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</si>
  <si>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</si>
  <si>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</si>
  <si>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</si>
  <si>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</si>
  <si>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</si>
  <si>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</si>
  <si>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</si>
  <si>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</si>
  <si>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</si>
  <si>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</si>
  <si>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</si>
  <si>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</si>
  <si>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</si>
  <si>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</si>
  <si>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</si>
  <si>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</si>
  <si>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</si>
  <si>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</si>
  <si>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</si>
  <si>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</si>
  <si>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</si>
  <si>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</si>
  <si>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</si>
  <si>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</si>
  <si>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</si>
  <si>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</si>
  <si>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</si>
  <si>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</si>
  <si>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</si>
  <si>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</si>
  <si>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</si>
  <si>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</si>
  <si>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</si>
  <si>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</si>
  <si>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</si>
  <si>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</si>
  <si>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</si>
  <si>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</si>
  <si>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</si>
  <si>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</si>
  <si>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</si>
  <si>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</si>
  <si>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</si>
  <si>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</si>
  <si>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</si>
  <si>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</si>
  <si>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</si>
  <si>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</si>
  <si>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</si>
  <si>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</si>
  <si>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</si>
  <si>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</si>
  <si>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</si>
  <si>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</si>
  <si>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</si>
  <si>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</si>
  <si>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</si>
  <si>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</si>
  <si>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</si>
  <si>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</si>
  <si>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</si>
  <si>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</si>
  <si>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</si>
  <si>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</si>
  <si>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</si>
  <si>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</si>
  <si>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</si>
  <si>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</si>
  <si>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</si>
  <si>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</si>
  <si>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</si>
  <si>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</si>
  <si>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</si>
  <si>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</si>
  <si>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</si>
  <si>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</si>
  <si>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</si>
  <si>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</si>
  <si>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</si>
  <si>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</si>
  <si>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</si>
  <si>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</si>
  <si>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</si>
  <si>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</si>
  <si>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</si>
  <si>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</si>
  <si>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</si>
  <si>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</si>
  <si>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</si>
  <si>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</si>
  <si>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</si>
  <si>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</si>
  <si>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</si>
  <si>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</si>
  <si>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</si>
  <si>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</si>
  <si>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</si>
  <si>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</si>
  <si>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</si>
  <si>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</si>
  <si>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</si>
  <si>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</si>
  <si>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</si>
  <si>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</si>
  <si>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</si>
  <si>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</si>
  <si>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</si>
  <si>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</si>
  <si>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</si>
  <si>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</si>
  <si>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</si>
  <si>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</si>
  <si>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</si>
  <si>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</si>
  <si>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</si>
  <si>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</si>
  <si>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</si>
  <si>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</si>
  <si>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</si>
  <si>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</si>
  <si>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</si>
  <si>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</si>
  <si>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</si>
  <si>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</si>
  <si>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</si>
  <si>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</si>
  <si>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</si>
  <si>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</si>
  <si>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</si>
  <si>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</si>
  <si>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</si>
  <si>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</si>
  <si>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</si>
  <si>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</si>
  <si>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</si>
  <si>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</si>
  <si>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</si>
  <si>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</si>
  <si>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</si>
  <si>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</si>
  <si>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</si>
  <si>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</si>
  <si>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</si>
  <si>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</si>
  <si>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</si>
  <si>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</si>
  <si>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</si>
  <si>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</si>
  <si>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</si>
  <si>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</si>
  <si>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</si>
  <si>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</si>
  <si>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</si>
  <si>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</si>
  <si>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</si>
  <si>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</si>
  <si>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</si>
  <si>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</si>
  <si>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</si>
  <si>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</si>
  <si>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</si>
  <si>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</si>
  <si>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</si>
  <si>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</si>
  <si>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</si>
  <si>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</si>
  <si>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</si>
  <si>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</si>
  <si>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</si>
  <si>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</si>
  <si>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</si>
  <si>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</si>
  <si>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</si>
  <si>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</si>
  <si>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</si>
  <si>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</si>
  <si>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</si>
  <si>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</si>
  <si>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</si>
  <si>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</si>
  <si>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</si>
  <si>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</si>
  <si>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</si>
  <si>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</si>
  <si>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</si>
  <si>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</si>
  <si>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</si>
  <si>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</si>
  <si>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</si>
  <si>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</si>
  <si>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</si>
  <si>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</si>
  <si>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</si>
  <si>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</si>
  <si>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</si>
  <si>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</si>
  <si>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</si>
  <si>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</si>
  <si>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</si>
  <si>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</si>
  <si>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</si>
  <si>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</si>
  <si>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</si>
  <si>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</si>
  <si>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</si>
  <si>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</si>
  <si>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</si>
  <si>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</si>
  <si>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</si>
  <si>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</si>
  <si>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</si>
  <si>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</si>
  <si>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</si>
  <si>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</si>
  <si>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</si>
  <si>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</si>
  <si>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</si>
  <si>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</si>
  <si>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</si>
  <si>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</si>
  <si>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</si>
  <si>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</si>
  <si>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</si>
  <si>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</si>
  <si>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</si>
  <si>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</si>
  <si>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</si>
  <si>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</si>
  <si>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</si>
  <si>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</si>
  <si>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</si>
  <si>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</si>
  <si>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</si>
  <si>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</si>
  <si>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</si>
  <si>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</si>
  <si>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</si>
  <si>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</si>
  <si>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</si>
  <si>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</si>
  <si>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</si>
  <si>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</si>
  <si>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</si>
  <si>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</si>
  <si>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</si>
  <si>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</si>
  <si>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</si>
  <si>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</si>
  <si>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</si>
  <si>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</si>
  <si>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</si>
  <si>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</si>
  <si>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</si>
  <si>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</si>
  <si>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</si>
  <si>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</si>
  <si>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</si>
  <si>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</si>
  <si>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</si>
  <si>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</si>
  <si>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</si>
  <si>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</si>
  <si>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</si>
  <si>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</si>
  <si>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</si>
  <si>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</si>
  <si>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</si>
  <si>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</si>
  <si>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</si>
  <si>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</si>
  <si>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</si>
  <si>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</si>
  <si>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</si>
  <si>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</si>
  <si>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</si>
  <si>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</si>
  <si>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</si>
  <si>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</si>
  <si>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</si>
  <si>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</si>
  <si>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</si>
  <si>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</si>
  <si>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</si>
  <si>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</si>
  <si>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</si>
  <si>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</si>
  <si>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</si>
  <si>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</si>
  <si>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</si>
  <si>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</si>
  <si>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</si>
  <si>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</si>
  <si>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</si>
  <si>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</si>
  <si>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</si>
  <si>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</si>
  <si>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</si>
  <si>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</si>
  <si>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</si>
  <si>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</si>
  <si>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</si>
  <si>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</si>
  <si>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</si>
  <si>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</si>
  <si>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</si>
  <si>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</si>
  <si>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</si>
  <si>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</si>
  <si>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</si>
  <si>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</si>
  <si>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</si>
  <si>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</si>
  <si>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</si>
  <si>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</si>
  <si>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</si>
  <si>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</si>
  <si>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</si>
  <si>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</si>
  <si>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</si>
  <si>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</si>
  <si>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</si>
  <si>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</si>
  <si>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</si>
  <si>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</si>
  <si>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</si>
  <si>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</si>
  <si>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</si>
  <si>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</si>
  <si>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</si>
  <si>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</si>
  <si>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</si>
  <si>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</si>
  <si>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</si>
  <si>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</si>
  <si>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</si>
  <si>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</si>
  <si>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</si>
  <si>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</si>
  <si>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</si>
  <si>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</si>
  <si>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</si>
  <si>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</si>
  <si>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</si>
  <si>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</si>
  <si>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</si>
  <si>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</si>
  <si>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</si>
  <si>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</si>
  <si>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</si>
  <si>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</si>
  <si>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</si>
  <si>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</si>
  <si>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</si>
  <si>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</si>
  <si>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</si>
  <si>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</si>
  <si>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</si>
  <si>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</si>
  <si>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</si>
  <si>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</si>
  <si>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</si>
  <si>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</si>
  <si>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</si>
  <si>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</si>
  <si>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</si>
  <si>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</si>
  <si>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</si>
  <si>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</si>
  <si>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</si>
  <si>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</si>
  <si>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</si>
  <si>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</si>
  <si>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</si>
  <si>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</si>
  <si>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</si>
  <si>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</si>
  <si>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</si>
  <si>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</si>
  <si>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</si>
  <si>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</si>
  <si>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</si>
  <si>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</si>
  <si>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</si>
  <si>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</si>
  <si>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</si>
  <si>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</si>
  <si>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</si>
  <si>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</si>
  <si>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</si>
  <si>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</si>
  <si>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</si>
  <si>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</si>
  <si>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</si>
  <si>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</si>
  <si>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</si>
  <si>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</si>
  <si>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</si>
  <si>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</si>
  <si>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</si>
  <si>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</si>
  <si>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</si>
  <si>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</si>
  <si>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</si>
  <si>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</si>
  <si>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</si>
  <si>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</si>
  <si>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</si>
  <si>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</si>
  <si>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</si>
  <si>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</si>
  <si>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</si>
  <si>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</si>
  <si>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</si>
  <si>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</si>
  <si>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</si>
  <si>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</si>
  <si>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</si>
  <si>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</si>
  <si>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</si>
  <si>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</si>
  <si>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</si>
  <si>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</si>
  <si>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</si>
  <si>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</si>
  <si>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</si>
  <si>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</si>
  <si>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</si>
  <si>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</si>
  <si>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</si>
  <si>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</si>
  <si>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</si>
  <si>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</si>
  <si>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</si>
  <si>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</si>
  <si>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</si>
  <si>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</si>
  <si>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</si>
  <si>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</si>
  <si>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</si>
  <si>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</si>
  <si>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</si>
  <si>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</si>
  <si>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</si>
  <si>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</si>
  <si>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</si>
  <si>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</si>
  <si>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</si>
  <si>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</si>
  <si>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</si>
  <si>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</si>
  <si>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</si>
  <si>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</si>
  <si>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</si>
  <si>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</si>
  <si>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</si>
  <si>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</si>
  <si>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</si>
  <si>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</si>
  <si>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</si>
  <si>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</si>
  <si>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</si>
  <si>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</si>
  <si>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</si>
  <si>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</si>
  <si>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</si>
  <si>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</si>
  <si>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</si>
  <si>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</si>
  <si>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</si>
  <si>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</si>
  <si>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</si>
  <si>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</si>
  <si>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</si>
  <si>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</si>
  <si>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</si>
  <si>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</si>
  <si>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</si>
  <si>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</si>
  <si>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</si>
  <si>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</si>
  <si>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</si>
  <si>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</si>
  <si>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</si>
  <si>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</si>
  <si>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</si>
  <si>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</si>
  <si>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</si>
  <si>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</si>
  <si>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</si>
  <si>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</si>
  <si>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</si>
  <si>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</si>
  <si>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</si>
  <si>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</si>
  <si>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</si>
  <si>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</si>
  <si>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</si>
  <si>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</si>
  <si>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</si>
  <si>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</si>
  <si>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</si>
  <si>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</si>
  <si>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</si>
  <si>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</si>
  <si>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</si>
  <si>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</si>
  <si>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</si>
  <si>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</si>
  <si>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</si>
  <si>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</si>
  <si>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</si>
  <si>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</si>
  <si>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</si>
  <si>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</si>
  <si>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</si>
  <si>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</si>
  <si>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</si>
  <si>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</si>
  <si>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</si>
  <si>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</si>
  <si>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</si>
  <si>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</si>
  <si>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</si>
  <si>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</si>
  <si>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</si>
  <si>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</si>
  <si>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</si>
  <si>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</si>
  <si>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</si>
  <si>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</si>
  <si>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</si>
  <si>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</si>
  <si>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</si>
  <si>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</si>
  <si>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</si>
  <si>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</si>
  <si>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</si>
  <si>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</si>
  <si>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</si>
  <si>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</si>
  <si>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</si>
  <si>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</si>
  <si>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</si>
  <si>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</si>
  <si>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</si>
  <si>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</si>
  <si>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</si>
  <si>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</si>
  <si>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</si>
  <si>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</si>
  <si>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</si>
  <si>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</si>
  <si>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</si>
  <si>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</si>
  <si>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</si>
  <si>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</si>
  <si>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</si>
  <si>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</si>
  <si>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</si>
  <si>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</si>
  <si>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</si>
  <si>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</si>
  <si>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</si>
  <si>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</si>
  <si>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</si>
  <si>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</si>
  <si>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</si>
  <si>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</si>
  <si>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</si>
  <si>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</si>
  <si>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</si>
  <si>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</si>
  <si>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</si>
  <si>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</si>
  <si>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</si>
  <si>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</si>
  <si>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</si>
  <si>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</si>
  <si>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</si>
  <si>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</si>
  <si>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</si>
  <si>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</si>
  <si>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</si>
  <si>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</si>
  <si>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</si>
  <si>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</si>
  <si>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</si>
  <si>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</si>
  <si>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</si>
  <si>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</si>
  <si>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</si>
  <si>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</si>
  <si>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</si>
  <si>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</si>
  <si>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</si>
  <si>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</si>
  <si>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</si>
  <si>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</si>
  <si>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</si>
  <si>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</si>
  <si>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</si>
  <si>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</si>
  <si>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</si>
  <si>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</si>
  <si>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</si>
  <si>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</si>
  <si>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</si>
  <si>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</si>
  <si>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</si>
  <si>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</si>
  <si>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</si>
  <si>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</si>
  <si>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</si>
  <si>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</si>
  <si>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</si>
  <si>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</si>
  <si>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</si>
  <si>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</si>
  <si>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</si>
  <si>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</si>
  <si>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</si>
  <si>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</si>
  <si>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</si>
  <si>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</si>
  <si>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</si>
  <si>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</si>
  <si>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</si>
  <si>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</si>
  <si>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</si>
  <si>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</si>
  <si>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</si>
  <si>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</si>
  <si>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</si>
  <si>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</si>
  <si>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</si>
  <si>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</si>
  <si>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</si>
  <si>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</si>
  <si>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</si>
  <si>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</si>
  <si>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</si>
  <si>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</si>
  <si>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</si>
  <si>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</si>
  <si>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</si>
  <si>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</si>
  <si>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</si>
  <si>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</si>
  <si>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</si>
  <si>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</si>
  <si>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</si>
  <si>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</si>
  <si>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</si>
  <si>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</si>
  <si>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</si>
  <si>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</si>
  <si>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</si>
  <si>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</si>
  <si>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</si>
  <si>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</si>
  <si>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</si>
  <si>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</si>
  <si>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</si>
  <si>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</si>
  <si>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</si>
  <si>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</si>
  <si>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</si>
  <si>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</si>
  <si>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</si>
  <si>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</si>
  <si>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</si>
  <si>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</si>
  <si>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</si>
  <si>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</si>
  <si>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</si>
  <si>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</si>
  <si>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</si>
  <si>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</si>
  <si>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</si>
  <si>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</si>
  <si>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</si>
  <si>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</si>
  <si>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</si>
  <si>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</si>
  <si>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</si>
  <si>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</si>
  <si>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</si>
  <si>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</si>
  <si>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</si>
  <si>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</si>
  <si>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</si>
  <si>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</si>
  <si>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</si>
  <si>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</si>
  <si>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</si>
  <si>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</si>
  <si>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</si>
  <si>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</si>
  <si>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</si>
  <si>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</si>
  <si>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</si>
  <si>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</si>
  <si>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</si>
  <si>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</si>
  <si>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</si>
  <si>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</si>
  <si>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</si>
  <si>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</si>
  <si>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</si>
  <si>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</si>
  <si>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</si>
  <si>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</si>
  <si>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</si>
  <si>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</si>
  <si>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</si>
  <si>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</si>
  <si>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</si>
  <si>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</si>
  <si>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</si>
  <si>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</si>
  <si>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</si>
  <si>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</si>
  <si>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</si>
  <si>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</si>
  <si>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</si>
  <si>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</si>
  <si>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</si>
  <si>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</si>
  <si>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</si>
  <si>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</si>
  <si>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</si>
  <si>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</si>
  <si>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</si>
  <si>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</si>
  <si>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</si>
  <si>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</si>
  <si>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</si>
  <si>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</si>
  <si>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</si>
  <si>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</si>
  <si>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</si>
  <si>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</si>
  <si>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</si>
  <si>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</si>
  <si>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</si>
  <si>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</si>
  <si>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</si>
  <si>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</si>
  <si>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</si>
  <si>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</si>
  <si>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</si>
  <si>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</si>
  <si>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</si>
  <si>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</si>
  <si>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</si>
  <si>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</si>
  <si>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</si>
  <si>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</si>
  <si>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</si>
  <si>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</si>
  <si>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</si>
  <si>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</si>
  <si>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</si>
  <si>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</si>
  <si>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</si>
  <si>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</si>
  <si>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</si>
  <si>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</si>
  <si>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</si>
  <si>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</si>
  <si>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</si>
  <si>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</si>
  <si>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</si>
  <si>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</si>
  <si>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</si>
  <si>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</si>
  <si>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</si>
  <si>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</si>
  <si>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</si>
  <si>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</si>
  <si>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</si>
  <si>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</si>
  <si>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</si>
  <si>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</si>
  <si>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</si>
  <si>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</si>
  <si>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</si>
  <si>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</si>
  <si>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</si>
  <si>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</si>
  <si>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</si>
  <si>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</si>
  <si>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</si>
  <si>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</si>
  <si>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</si>
  <si>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</si>
  <si>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</si>
  <si>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</si>
  <si>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</si>
  <si>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</si>
  <si>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</si>
  <si>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</si>
  <si>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</si>
  <si>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</si>
  <si>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</si>
  <si>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</si>
  <si>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</si>
  <si>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</si>
  <si>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</si>
  <si>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</si>
  <si>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</si>
  <si>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</si>
  <si>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</si>
  <si>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</si>
  <si>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</si>
  <si>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</si>
  <si>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</si>
  <si>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</si>
  <si>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</si>
  <si>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</si>
  <si>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</si>
  <si>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</si>
  <si>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</si>
  <si>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</si>
  <si>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</si>
  <si>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</si>
  <si>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</si>
  <si>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</si>
  <si>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</si>
  <si>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</si>
  <si>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</si>
  <si>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</si>
  <si>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</si>
  <si>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</si>
  <si>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</si>
  <si>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</si>
  <si>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</si>
  <si>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</si>
  <si>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</si>
  <si>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</si>
  <si>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</si>
  <si>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</si>
  <si>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</si>
  <si>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</si>
  <si>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</si>
  <si>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</si>
  <si>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</si>
  <si>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</si>
  <si>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</si>
  <si>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</si>
  <si>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</si>
  <si>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</si>
  <si>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</si>
  <si>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</si>
  <si>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</si>
  <si>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</si>
  <si>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</si>
  <si>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</si>
  <si>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</si>
  <si>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</si>
  <si>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</si>
  <si>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</si>
  <si>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</si>
  <si>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</si>
  <si>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</si>
  <si>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</si>
  <si>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</si>
  <si>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</si>
  <si>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</si>
  <si>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</si>
  <si>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</si>
  <si>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</si>
  <si>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</si>
  <si>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</si>
  <si>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</si>
  <si>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</si>
  <si>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</si>
  <si>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</si>
  <si>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</si>
  <si>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</si>
  <si>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</si>
  <si>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</si>
  <si>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</si>
  <si>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</si>
  <si>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</si>
  <si>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</si>
  <si>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</si>
  <si>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</si>
  <si>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</si>
  <si>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</si>
  <si>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</si>
  <si>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</si>
  <si>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</si>
  <si>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</si>
  <si>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</si>
  <si>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</si>
  <si>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</si>
  <si>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</si>
  <si>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</si>
  <si>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</si>
  <si>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</si>
  <si>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</si>
  <si>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</si>
  <si>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</si>
  <si>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</si>
  <si>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</si>
  <si>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</si>
  <si>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</si>
  <si>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</si>
  <si>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</si>
  <si>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</si>
  <si>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</si>
  <si>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</si>
  <si>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</si>
  <si>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</si>
  <si>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</si>
  <si>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</si>
  <si>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</si>
  <si>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</si>
  <si>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</si>
  <si>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</si>
  <si>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</si>
  <si>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</si>
  <si>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</si>
  <si>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</si>
  <si>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</si>
  <si>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</si>
  <si>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</si>
  <si>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</si>
  <si>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</si>
  <si>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</si>
  <si>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</si>
  <si>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</si>
  <si>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</si>
  <si>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</si>
  <si>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</si>
  <si>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</si>
  <si>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</si>
  <si>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</si>
  <si>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</si>
  <si>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</si>
  <si>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</si>
  <si>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</si>
  <si>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</si>
  <si>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</si>
  <si>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</si>
  <si>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</si>
  <si>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</si>
  <si>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</si>
  <si>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</si>
  <si>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</si>
  <si>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</si>
  <si>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</si>
  <si>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</si>
  <si>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</si>
  <si>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</si>
  <si>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</si>
  <si>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</si>
  <si>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</si>
  <si>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</si>
  <si>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</si>
  <si>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</si>
  <si>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</si>
  <si>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</si>
  <si>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</si>
  <si>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</si>
  <si>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</si>
  <si>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</si>
  <si>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</si>
  <si>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</si>
  <si>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</si>
  <si>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</si>
  <si>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</si>
  <si>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</si>
  <si>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</si>
  <si>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</si>
  <si>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</si>
  <si>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</si>
  <si>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</si>
  <si>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</si>
  <si>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</si>
  <si>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</si>
  <si>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</si>
  <si>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</si>
  <si>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</si>
  <si>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</si>
  <si>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</si>
  <si>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</si>
  <si>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</si>
  <si>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</si>
  <si>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</si>
  <si>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</si>
  <si>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</si>
  <si>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</si>
  <si>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</si>
  <si>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</si>
  <si>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</si>
  <si>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</si>
  <si>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</si>
  <si>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</si>
  <si>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</si>
  <si>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</si>
  <si>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</si>
  <si>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</si>
  <si>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</si>
  <si>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</si>
  <si>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</si>
  <si>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</si>
  <si>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</si>
  <si>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</si>
  <si>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</si>
  <si>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</si>
  <si>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</si>
  <si>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</si>
  <si>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</si>
  <si>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</si>
  <si>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</si>
  <si>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</si>
  <si>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</si>
  <si>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</si>
  <si>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</si>
  <si>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</si>
  <si>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</si>
  <si>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</si>
  <si>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</si>
  <si>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</si>
  <si>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</si>
  <si>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</si>
  <si>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</si>
  <si>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</si>
  <si>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</si>
  <si>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</si>
  <si>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</si>
  <si>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</si>
  <si>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</si>
  <si>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</si>
  <si>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</si>
  <si>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</si>
  <si>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</si>
  <si>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</si>
  <si>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</si>
  <si>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</si>
  <si>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</si>
  <si>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</si>
  <si>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</si>
  <si>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</si>
  <si>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</si>
  <si>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</si>
  <si>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</si>
  <si>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</si>
  <si>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</si>
  <si>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</si>
  <si>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</si>
  <si>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</si>
  <si>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</si>
  <si>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</si>
  <si>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</si>
  <si>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</si>
  <si>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</si>
  <si>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</si>
  <si>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</si>
  <si>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</si>
  <si>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</si>
  <si>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</si>
  <si>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</si>
  <si>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</si>
  <si>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</si>
  <si>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</si>
  <si>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</si>
  <si>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</si>
  <si>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</si>
  <si>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</si>
  <si>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</si>
  <si>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</si>
  <si>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</si>
  <si>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</si>
  <si>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</si>
  <si>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</si>
  <si>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</si>
  <si>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</si>
  <si>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</si>
  <si>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</si>
  <si>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</si>
  <si>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</si>
  <si>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</si>
  <si>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</si>
  <si>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</si>
  <si>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</si>
  <si>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</si>
  <si>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</si>
  <si>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</si>
  <si>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</si>
  <si>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</si>
  <si>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</si>
  <si>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</si>
  <si>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</si>
  <si>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</si>
  <si>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</si>
  <si>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</si>
  <si>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</si>
  <si>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</si>
  <si>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</si>
  <si>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</si>
  <si>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</si>
  <si>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</si>
  <si>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</si>
  <si>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</si>
  <si>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</si>
  <si>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</si>
  <si>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</si>
  <si>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</si>
  <si>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</si>
  <si>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</si>
  <si>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</si>
  <si>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</si>
  <si>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</si>
  <si>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</si>
  <si>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</si>
  <si>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</si>
  <si>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</si>
  <si>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</si>
  <si>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</si>
  <si>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</si>
  <si>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</si>
  <si>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</si>
  <si>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</si>
  <si>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</si>
  <si>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</si>
  <si>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</si>
  <si>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</si>
  <si>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</si>
  <si>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</si>
  <si>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</si>
  <si>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</si>
  <si>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</si>
  <si>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</si>
  <si>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</si>
  <si>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</si>
  <si>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</si>
  <si>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</si>
  <si>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</si>
  <si>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</si>
  <si>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</si>
  <si>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</si>
  <si>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</si>
  <si>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</si>
  <si>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</si>
  <si>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</si>
  <si>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</si>
  <si>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</si>
  <si>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</si>
  <si>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</si>
  <si>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</si>
  <si>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</si>
  <si>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</si>
  <si>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</si>
  <si>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</si>
  <si>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</si>
  <si>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</si>
  <si>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</si>
  <si>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</si>
  <si>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</si>
  <si>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</si>
  <si>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</si>
  <si>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</si>
  <si>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</si>
  <si>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</si>
  <si>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</si>
  <si>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</si>
  <si>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</si>
  <si>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</si>
  <si>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</si>
  <si>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</si>
  <si>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</si>
  <si>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</si>
  <si>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</si>
  <si>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</si>
  <si>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</si>
  <si>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</si>
  <si>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</si>
  <si>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</si>
  <si>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</si>
  <si>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</si>
  <si>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</si>
  <si>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</si>
  <si>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</si>
  <si>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</si>
  <si>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</si>
  <si>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</si>
  <si>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</si>
  <si>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</si>
  <si>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</si>
  <si>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</si>
  <si>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</si>
  <si>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</si>
  <si>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</si>
  <si>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</si>
  <si>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</si>
  <si>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</si>
  <si>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</si>
  <si>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</si>
  <si>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</si>
  <si>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</si>
  <si>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</si>
  <si>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</si>
  <si>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</si>
  <si>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</si>
  <si>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</si>
  <si>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</si>
  <si>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</si>
  <si>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</si>
  <si>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</si>
  <si>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</si>
  <si>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</si>
  <si>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</si>
  <si>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</si>
  <si>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</si>
  <si>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</si>
  <si>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</si>
  <si>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</si>
  <si>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</si>
  <si>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</si>
  <si>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</si>
  <si>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</si>
  <si>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</si>
  <si>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</si>
  <si>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</si>
  <si>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</si>
  <si>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</si>
  <si>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</si>
  <si>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</si>
  <si>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</si>
  <si>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</si>
  <si>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</si>
  <si>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</si>
  <si>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</si>
  <si>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</si>
  <si>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</si>
  <si>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</si>
  <si>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</si>
  <si>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</si>
  <si>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</si>
  <si>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</si>
  <si>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</si>
  <si>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</si>
  <si>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</si>
  <si>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</si>
  <si>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</si>
  <si>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</si>
  <si>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</si>
  <si>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</si>
  <si>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</si>
  <si>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</si>
  <si>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</si>
  <si>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</si>
  <si>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</si>
  <si>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</si>
  <si>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</si>
  <si>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</si>
  <si>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</si>
  <si>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</si>
  <si>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</si>
  <si>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</si>
  <si>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</si>
  <si>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</si>
  <si>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</si>
  <si>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</si>
  <si>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</si>
  <si>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</si>
  <si>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</si>
  <si>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</si>
  <si>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</si>
  <si>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</si>
  <si>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</si>
  <si>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</si>
  <si>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</si>
  <si>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</si>
  <si>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</si>
  <si>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</si>
  <si>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</si>
  <si>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</si>
  <si>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</si>
  <si>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</si>
  <si>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</si>
  <si>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</si>
  <si>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</si>
  <si>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</si>
  <si>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</si>
  <si>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</si>
  <si>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</si>
  <si>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</si>
  <si>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</si>
  <si>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</si>
  <si>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</si>
  <si>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</si>
  <si>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</si>
  <si>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</si>
  <si>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</si>
  <si>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</si>
  <si>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</si>
  <si>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</si>
  <si>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</si>
  <si>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</si>
  <si>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</si>
  <si>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</si>
  <si>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</si>
  <si>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</si>
  <si>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</si>
  <si>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</si>
  <si>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</si>
  <si>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</si>
  <si>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</si>
  <si>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</si>
  <si>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</si>
  <si>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</si>
  <si>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</si>
  <si>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</si>
  <si>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</si>
  <si>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</si>
  <si>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</si>
  <si>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</si>
  <si>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</si>
  <si>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</si>
  <si>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</si>
  <si>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</si>
  <si>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</si>
  <si>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</si>
  <si>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</si>
  <si>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</si>
  <si>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</si>
  <si>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</si>
  <si>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</si>
  <si>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</si>
  <si>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</si>
  <si>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</si>
  <si>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</si>
  <si>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</si>
  <si>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</si>
  <si>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</si>
  <si>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</si>
  <si>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</si>
  <si>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</si>
  <si>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</si>
  <si>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</si>
  <si>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</si>
  <si>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</si>
  <si>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</si>
  <si>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</si>
  <si>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</si>
  <si>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</si>
  <si>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</si>
  <si>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</si>
  <si>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</si>
  <si>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</si>
  <si>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</si>
  <si>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</si>
  <si>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</si>
  <si>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</si>
  <si>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</si>
  <si>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</si>
  <si>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</si>
  <si>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</si>
  <si>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</si>
  <si>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</si>
  <si>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</si>
  <si>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</si>
  <si>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</si>
  <si>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</si>
  <si>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</si>
  <si>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</si>
  <si>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</si>
  <si>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</si>
  <si>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</si>
  <si>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</si>
  <si>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</si>
  <si>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</si>
  <si>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</si>
  <si>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</si>
  <si>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</si>
  <si>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</si>
  <si>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</si>
  <si>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</si>
  <si>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</si>
  <si>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</si>
  <si>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</si>
  <si>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</si>
  <si>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</si>
  <si>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</si>
  <si>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</si>
  <si>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</si>
  <si>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</si>
  <si>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</si>
  <si>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</si>
  <si>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</si>
  <si>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</si>
  <si>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</si>
  <si>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</si>
  <si>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</si>
  <si>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</si>
  <si>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</si>
  <si>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</si>
  <si>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</si>
  <si>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</si>
  <si>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</si>
  <si>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</si>
  <si>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</si>
  <si>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</si>
  <si>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</si>
  <si>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</si>
  <si>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</si>
  <si>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</si>
  <si>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</si>
  <si>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</si>
  <si>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</si>
  <si>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</si>
  <si>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</si>
  <si>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</si>
  <si>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</si>
  <si>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</si>
  <si>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</si>
  <si>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</si>
  <si>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</si>
  <si>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</si>
  <si>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</si>
  <si>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</si>
  <si>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</si>
  <si>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</si>
  <si>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</si>
  <si>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</si>
  <si>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</si>
  <si>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</si>
  <si>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</si>
  <si>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</si>
  <si>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</si>
  <si>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</si>
  <si>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</si>
  <si>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</si>
  <si>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</si>
  <si>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</si>
  <si>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</si>
  <si>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</si>
  <si>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</si>
  <si>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</si>
  <si>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</si>
  <si>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</si>
  <si>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</si>
  <si>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</si>
  <si>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</si>
  <si>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</si>
  <si>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</si>
  <si>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</si>
  <si>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</si>
  <si>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</si>
  <si>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</si>
  <si>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</si>
  <si>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</si>
  <si>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</si>
  <si>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</si>
  <si>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</si>
  <si>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</si>
  <si>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</si>
  <si>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</si>
  <si>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</si>
  <si>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</si>
  <si>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</si>
  <si>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</si>
  <si>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</si>
  <si>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</si>
  <si>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</si>
  <si>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</si>
  <si>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</si>
  <si>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</si>
  <si>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</si>
  <si>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</si>
  <si>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</si>
  <si>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</si>
  <si>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</si>
  <si>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</si>
  <si>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</si>
  <si>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</si>
  <si>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</si>
  <si>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</si>
  <si>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</si>
  <si>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</si>
  <si>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</si>
  <si>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</si>
  <si>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</si>
  <si>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</si>
  <si>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</si>
  <si>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</si>
  <si>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</si>
  <si>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</si>
  <si>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</si>
  <si>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</si>
  <si>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</si>
  <si>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</si>
  <si>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</si>
  <si>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</si>
  <si>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</si>
  <si>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</si>
  <si>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</si>
  <si>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</si>
  <si>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</si>
  <si>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</si>
  <si>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</si>
  <si>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</si>
  <si>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</si>
  <si>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</si>
  <si>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</si>
  <si>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</si>
  <si>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</si>
  <si>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</si>
  <si>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</si>
  <si>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</si>
  <si>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</si>
  <si>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</si>
  <si>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</si>
  <si>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</si>
  <si>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</si>
  <si>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</si>
  <si>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</si>
  <si>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</si>
  <si>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</si>
  <si>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</si>
  <si>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</si>
  <si>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</si>
  <si>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</si>
  <si>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</si>
  <si>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</si>
  <si>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</si>
  <si>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</si>
  <si>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</si>
  <si>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</si>
  <si>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</si>
  <si>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</si>
  <si>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</si>
  <si>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</si>
  <si>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</si>
  <si>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</si>
  <si>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</si>
  <si>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</si>
  <si>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</si>
  <si>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</si>
  <si>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</si>
  <si>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</si>
  <si>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</si>
  <si>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</si>
  <si>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</si>
  <si>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</si>
  <si>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</si>
  <si>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</si>
  <si>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</si>
  <si>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</si>
  <si>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</si>
  <si>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</si>
  <si>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</si>
  <si>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</si>
  <si>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</si>
  <si>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</si>
  <si>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</si>
  <si>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</si>
  <si>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</si>
  <si>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</si>
  <si>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</si>
  <si>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</si>
  <si>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</si>
  <si>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</si>
  <si>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</si>
  <si>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</si>
  <si>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</si>
  <si>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</si>
  <si>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</si>
  <si>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</si>
  <si>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</si>
  <si>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</si>
  <si>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</si>
  <si>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</si>
  <si>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</si>
  <si>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</si>
  <si>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</si>
  <si>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</si>
  <si>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</si>
  <si>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</si>
  <si>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</si>
  <si>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</si>
  <si>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</si>
  <si>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</si>
  <si>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</si>
  <si>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</si>
  <si>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</si>
  <si>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</si>
  <si>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</si>
  <si>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</si>
  <si>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</si>
  <si>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</si>
  <si>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</si>
  <si>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</si>
  <si>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</si>
  <si>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</si>
  <si>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</si>
  <si>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</si>
  <si>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</si>
  <si>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</si>
  <si>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</si>
  <si>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</si>
  <si>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</si>
  <si>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</si>
  <si>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</si>
  <si>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</si>
  <si>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</si>
  <si>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</si>
  <si>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</si>
  <si>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</si>
  <si>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</si>
  <si>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</si>
  <si>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</si>
  <si>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</si>
  <si>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</si>
  <si>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</si>
  <si>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</si>
  <si>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</si>
  <si>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</si>
  <si>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</si>
  <si>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</si>
  <si>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</si>
  <si>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</si>
  <si>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</si>
  <si>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</si>
  <si>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</si>
  <si>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</si>
  <si>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</si>
  <si>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</si>
  <si>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</si>
  <si>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</si>
  <si>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</si>
  <si>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</si>
  <si>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</si>
  <si>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</si>
  <si>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</si>
  <si>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</si>
  <si>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</si>
  <si>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</si>
  <si>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</si>
  <si>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</si>
  <si>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</si>
  <si>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</si>
  <si>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</si>
  <si>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</si>
  <si>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</si>
  <si>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</si>
  <si>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</si>
  <si>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</si>
  <si>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</si>
  <si>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</si>
  <si>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</si>
  <si>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</si>
  <si>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</si>
  <si>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</si>
  <si>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</si>
  <si>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</si>
  <si>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</si>
  <si>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</si>
  <si>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</si>
  <si>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</si>
  <si>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</si>
  <si>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</si>
  <si>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</si>
  <si>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</si>
  <si>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</si>
  <si>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</si>
  <si>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</si>
  <si>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</si>
  <si>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</si>
  <si>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</si>
  <si>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</si>
  <si>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</si>
  <si>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</si>
  <si>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</si>
  <si>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</si>
  <si>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</si>
  <si>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</si>
  <si>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</si>
  <si>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</si>
  <si>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</si>
  <si>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</si>
  <si>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</si>
  <si>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</si>
  <si>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</si>
  <si>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</si>
  <si>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</si>
  <si>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</si>
  <si>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</si>
  <si>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</si>
  <si>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</si>
  <si>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</si>
  <si>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</si>
  <si>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</si>
  <si>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</si>
  <si>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</si>
  <si>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</si>
  <si>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</si>
  <si>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</si>
  <si>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</si>
  <si>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</si>
  <si>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</si>
  <si>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</si>
  <si>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</si>
  <si>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</si>
  <si>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</si>
  <si>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</si>
  <si>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</si>
  <si>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</si>
  <si>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</si>
  <si>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</si>
  <si>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</si>
  <si>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</si>
  <si>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</si>
  <si>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</si>
  <si>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</si>
  <si>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</si>
  <si>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</si>
  <si>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</si>
  <si>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</si>
  <si>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</si>
  <si>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</si>
  <si>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</si>
  <si>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</si>
  <si>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</si>
  <si>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</si>
  <si>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</si>
  <si>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</si>
  <si>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</si>
  <si>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</si>
  <si>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</si>
  <si>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</si>
  <si>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</si>
  <si>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</si>
  <si>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</si>
  <si>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</si>
  <si>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</si>
  <si>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</si>
  <si>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</si>
  <si>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</si>
  <si>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</si>
  <si>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</si>
  <si>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</si>
  <si>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</si>
  <si>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</si>
  <si>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</si>
  <si>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</si>
  <si>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</si>
  <si>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</si>
  <si>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</si>
  <si>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</si>
  <si>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</si>
  <si>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</si>
  <si>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</si>
  <si>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</si>
  <si>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</si>
  <si>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</si>
  <si>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</si>
  <si>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</si>
  <si>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</si>
  <si>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</si>
  <si>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</si>
  <si>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</si>
  <si>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</si>
  <si>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</si>
  <si>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</si>
  <si>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</si>
  <si>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</si>
  <si>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</si>
  <si>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</si>
  <si>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</si>
  <si>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</si>
  <si>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</si>
  <si>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</si>
  <si>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</si>
  <si>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</si>
  <si>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</si>
  <si>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</si>
  <si>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</si>
  <si>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</si>
  <si>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</si>
  <si>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</si>
  <si>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</si>
  <si>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</si>
  <si>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</si>
  <si>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</si>
  <si>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</si>
  <si>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</si>
  <si>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</si>
  <si>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</si>
  <si>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</si>
  <si>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</si>
  <si>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</si>
  <si>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</si>
  <si>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</si>
  <si>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</si>
  <si>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</si>
  <si>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</si>
  <si>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</si>
  <si>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</si>
  <si>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</si>
  <si>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</si>
  <si>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</si>
  <si>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</si>
  <si>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</si>
  <si>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</si>
  <si>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</si>
  <si>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</si>
  <si>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</si>
  <si>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</si>
  <si>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</si>
  <si>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</si>
  <si>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</si>
  <si>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</si>
  <si>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</si>
  <si>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</si>
  <si>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</si>
  <si>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</si>
  <si>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</si>
  <si>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</si>
  <si>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</si>
  <si>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</si>
  <si>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</si>
  <si>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</si>
  <si>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</si>
  <si>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</si>
  <si>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</si>
  <si>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</si>
  <si>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</si>
  <si>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</si>
  <si>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</si>
  <si>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</si>
  <si>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</si>
  <si>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</si>
  <si>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</si>
  <si>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</si>
  <si>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</si>
  <si>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</si>
  <si>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</si>
  <si>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</si>
  <si>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</si>
  <si>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</si>
  <si>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</si>
  <si>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</si>
  <si>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</si>
  <si>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</si>
  <si>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</si>
  <si>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</si>
  <si>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</si>
  <si>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</si>
  <si>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</si>
  <si>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</si>
  <si>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</si>
  <si>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</si>
  <si>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</si>
  <si>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</si>
  <si>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</si>
  <si>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</si>
  <si>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</si>
  <si>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</si>
  <si>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</si>
  <si>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</si>
  <si>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</si>
  <si>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</si>
  <si>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</si>
  <si>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</si>
  <si>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</si>
  <si>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</si>
  <si>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</si>
  <si>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</si>
  <si>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</si>
  <si>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</si>
  <si>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</si>
  <si>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</si>
  <si>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</si>
  <si>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</si>
  <si>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</si>
  <si>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</si>
  <si>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</si>
  <si>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</si>
  <si>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</si>
  <si>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</si>
  <si>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</si>
  <si>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</si>
  <si>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</si>
  <si>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</si>
  <si>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</si>
  <si>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</si>
  <si>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</si>
  <si>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</si>
  <si>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</si>
  <si>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</si>
  <si>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</si>
  <si>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</si>
  <si>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</si>
  <si>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</si>
  <si>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</si>
  <si>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</si>
  <si>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</si>
  <si>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</si>
  <si>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</si>
  <si>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</si>
  <si>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</si>
  <si>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</si>
  <si>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</si>
  <si>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</si>
  <si>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</si>
  <si>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</si>
  <si>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</si>
  <si>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</si>
  <si>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</si>
  <si>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</si>
  <si>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</si>
  <si>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</si>
  <si>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</si>
  <si>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</si>
  <si>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</si>
  <si>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</si>
  <si>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</si>
  <si>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</si>
  <si>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</si>
  <si>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</si>
  <si>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</si>
  <si>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</si>
  <si>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</si>
  <si>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</si>
  <si>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</si>
  <si>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</si>
  <si>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</si>
  <si>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</si>
  <si>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</si>
  <si>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</si>
  <si>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</si>
  <si>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</si>
  <si>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</si>
  <si>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</si>
  <si>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</si>
  <si>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</si>
  <si>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</si>
  <si>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</si>
  <si>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</si>
  <si>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</si>
  <si>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</si>
  <si>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</si>
  <si>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</si>
  <si>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</si>
  <si>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</si>
  <si>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</si>
  <si>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</si>
  <si>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</si>
  <si>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</si>
  <si>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</si>
  <si>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</si>
  <si>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</si>
  <si>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</si>
  <si>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</si>
  <si>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</si>
  <si>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</si>
  <si>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</si>
  <si>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</si>
  <si>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</si>
  <si>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</si>
  <si>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</si>
  <si>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</si>
  <si>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</si>
  <si>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</si>
  <si>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</si>
  <si>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</si>
  <si>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</si>
  <si>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</si>
  <si>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</si>
  <si>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</si>
  <si>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</si>
  <si>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</si>
  <si>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</si>
  <si>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</si>
  <si>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</si>
  <si>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</si>
  <si>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</si>
  <si>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</si>
  <si>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</si>
  <si>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</si>
  <si>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</si>
  <si>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</si>
  <si>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</si>
  <si>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</si>
  <si>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</si>
  <si>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</si>
  <si>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</si>
  <si>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</si>
  <si>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</si>
  <si>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</si>
  <si>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</si>
  <si>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</si>
  <si>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</si>
  <si>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</si>
  <si>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</si>
  <si>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</si>
  <si>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</si>
  <si>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</si>
  <si>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</si>
  <si>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</si>
  <si>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</si>
  <si>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</si>
  <si>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</si>
  <si>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</si>
  <si>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</si>
  <si>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</si>
  <si>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</si>
  <si>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</si>
  <si>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</si>
  <si>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</si>
  <si>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</si>
  <si>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</si>
  <si>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</si>
  <si>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</si>
  <si>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</si>
  <si>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</si>
  <si>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</si>
  <si>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</si>
  <si>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</si>
  <si>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</si>
  <si>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</si>
  <si>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</si>
  <si>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</si>
  <si>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</si>
  <si>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</si>
  <si>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</si>
  <si>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</si>
  <si>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</si>
  <si>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</si>
  <si>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</si>
  <si>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</si>
  <si>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</si>
  <si>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</si>
  <si>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</si>
  <si>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</si>
  <si>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</si>
  <si>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</si>
  <si>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</si>
  <si>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</si>
  <si>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</si>
  <si>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</si>
  <si>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</si>
  <si>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</si>
  <si>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</si>
  <si>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</si>
  <si>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</si>
  <si>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</si>
  <si>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</si>
  <si>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</si>
  <si>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</si>
  <si>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</si>
  <si>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</si>
  <si>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</si>
  <si>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</si>
  <si>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</si>
  <si>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</si>
  <si>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</si>
  <si>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</si>
  <si>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</si>
  <si>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</si>
  <si>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</si>
  <si>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</si>
  <si>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</si>
  <si>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</si>
  <si>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</si>
  <si>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</si>
  <si>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</si>
  <si>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</si>
  <si>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</si>
  <si>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</si>
  <si>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</si>
  <si>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</si>
  <si>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</si>
  <si>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</si>
  <si>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</si>
  <si>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</si>
  <si>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</si>
  <si>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</si>
  <si>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</si>
  <si>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</si>
  <si>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</si>
  <si>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</si>
  <si>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</si>
  <si>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</si>
  <si>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</si>
  <si>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</si>
  <si>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</si>
  <si>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</si>
  <si>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</si>
  <si>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</si>
  <si>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</si>
  <si>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</si>
  <si>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</si>
  <si>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</si>
  <si>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</si>
  <si>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</si>
  <si>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</si>
  <si>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</si>
  <si>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</si>
  <si>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</si>
  <si>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</si>
  <si>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</si>
  <si>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</si>
  <si>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</si>
  <si>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</si>
  <si>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</si>
  <si>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</si>
  <si>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</si>
  <si>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</si>
  <si>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</si>
  <si>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</si>
  <si>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</si>
  <si>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</si>
  <si>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</si>
  <si>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</si>
  <si>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</si>
  <si>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</si>
  <si>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</si>
  <si>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</si>
  <si>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</si>
  <si>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</si>
  <si>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</si>
  <si>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</si>
  <si>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</si>
  <si>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</si>
  <si>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</si>
  <si>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</si>
  <si>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</si>
  <si>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</si>
  <si>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</si>
  <si>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</si>
  <si>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</si>
  <si>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</si>
  <si>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</si>
  <si>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</si>
  <si>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</si>
  <si>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</si>
  <si>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</si>
  <si>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</si>
  <si>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</si>
  <si>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</si>
  <si>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</si>
  <si>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</si>
  <si>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</si>
  <si>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</si>
  <si>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</si>
  <si>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</si>
  <si>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</si>
  <si>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</si>
  <si>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</si>
  <si>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</si>
  <si>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</si>
  <si>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</si>
  <si>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</si>
  <si>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</si>
  <si>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</si>
  <si>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</si>
  <si>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</si>
  <si>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</si>
  <si>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</si>
  <si>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</si>
  <si>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</si>
  <si>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</si>
  <si>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</si>
  <si>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</si>
  <si>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</si>
  <si>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</si>
  <si>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</si>
  <si>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</si>
  <si>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</si>
  <si>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</si>
  <si>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</si>
  <si>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</si>
  <si>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</si>
  <si>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</si>
  <si>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</si>
  <si>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</si>
  <si>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</si>
  <si>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</si>
  <si>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</si>
  <si>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</si>
  <si>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</si>
  <si>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</si>
  <si>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</si>
  <si>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</si>
  <si>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</si>
  <si>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</si>
  <si>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</si>
  <si>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</si>
  <si>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</si>
  <si>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</si>
  <si>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</si>
  <si>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</si>
  <si>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</si>
  <si>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</si>
  <si>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</si>
  <si>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</si>
  <si>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</si>
  <si>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</si>
  <si>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</si>
  <si>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</si>
  <si>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</si>
  <si>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</si>
  <si>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</si>
  <si>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</si>
  <si>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</si>
  <si>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</si>
  <si>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</si>
  <si>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</si>
  <si>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</si>
  <si>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</si>
  <si>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</si>
  <si>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</si>
  <si>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</si>
  <si>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</si>
  <si>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</si>
  <si>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</si>
  <si>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</si>
  <si>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</si>
  <si>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</si>
  <si>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</si>
  <si>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</si>
  <si>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</si>
  <si>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</si>
  <si>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</si>
  <si>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</si>
  <si>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</si>
  <si>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</si>
  <si>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</si>
  <si>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</si>
  <si>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</si>
  <si>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</si>
  <si>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</si>
  <si>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</si>
  <si>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</si>
  <si>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</si>
  <si>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</si>
  <si>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</si>
  <si>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</si>
  <si>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</si>
  <si>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</si>
  <si>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</si>
  <si>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</si>
  <si>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</si>
  <si>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</si>
  <si>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</si>
  <si>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</si>
  <si>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</si>
  <si>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</si>
  <si>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</si>
  <si>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</si>
  <si>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</si>
  <si>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</si>
  <si>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</si>
  <si>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</si>
  <si>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</si>
  <si>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</si>
  <si>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</si>
  <si>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</si>
  <si>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</si>
  <si>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</si>
  <si>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</si>
  <si>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</si>
  <si>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</si>
  <si>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</si>
  <si>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</si>
  <si>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</si>
  <si>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</si>
  <si>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</si>
  <si>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</si>
  <si>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</si>
  <si>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</si>
  <si>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</si>
  <si>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</si>
  <si>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</si>
  <si>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</si>
  <si>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</si>
  <si>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</si>
  <si>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</si>
  <si>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</si>
  <si>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</si>
  <si>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</si>
  <si>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</si>
  <si>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</si>
  <si>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</si>
  <si>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</si>
  <si>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</si>
  <si>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</si>
  <si>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</si>
  <si>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</si>
  <si>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</si>
  <si>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</si>
  <si>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</si>
  <si>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</si>
  <si>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</si>
  <si>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</si>
  <si>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</si>
  <si>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</si>
  <si>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</si>
  <si>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</si>
  <si>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</si>
  <si>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</si>
  <si>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</si>
  <si>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</si>
  <si>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</si>
  <si>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</si>
  <si>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</si>
  <si>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</si>
  <si>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</si>
  <si>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</si>
  <si>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</si>
  <si>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</si>
  <si>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</si>
  <si>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</si>
  <si>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</si>
  <si>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</si>
  <si>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</si>
  <si>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</si>
  <si>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</si>
  <si>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</si>
  <si>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</si>
  <si>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</si>
  <si>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</si>
  <si>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</si>
  <si>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</si>
  <si>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</si>
  <si>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</si>
  <si>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</si>
  <si>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</si>
  <si>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</si>
  <si>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</si>
  <si>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</si>
  <si>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</si>
  <si>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</si>
  <si>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</si>
  <si>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</si>
  <si>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</si>
  <si>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</si>
  <si>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</si>
  <si>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</si>
  <si>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</si>
  <si>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</si>
  <si>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</si>
  <si>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</si>
  <si>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</si>
  <si>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</si>
  <si>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</si>
  <si>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</si>
  <si>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</si>
  <si>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</si>
  <si>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</si>
  <si>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</si>
  <si>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</si>
  <si>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</si>
  <si>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</si>
  <si>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</si>
  <si>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</si>
  <si>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</si>
  <si>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</si>
  <si>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</si>
  <si>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</si>
  <si>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</si>
  <si>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</si>
  <si>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</si>
  <si>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</si>
  <si>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</si>
  <si>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</si>
  <si>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</si>
  <si>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</si>
  <si>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</si>
  <si>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</si>
  <si>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</si>
  <si>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</si>
  <si>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</si>
  <si>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</si>
  <si>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</si>
  <si>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</si>
  <si>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</si>
  <si>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</si>
  <si>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</si>
  <si>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</si>
  <si>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</si>
  <si>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</si>
  <si>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</si>
  <si>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</si>
  <si>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</si>
  <si>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</si>
  <si>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</si>
  <si>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</si>
  <si>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</si>
  <si>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</si>
  <si>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</si>
  <si>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</si>
  <si>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</si>
  <si>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</si>
  <si>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</si>
  <si>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</si>
  <si>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</si>
  <si>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</si>
  <si>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</si>
  <si>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</si>
  <si>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</si>
  <si>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</si>
  <si>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</si>
  <si>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</si>
  <si>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</si>
  <si>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</si>
  <si>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</si>
  <si>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</si>
  <si>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</si>
  <si>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</si>
  <si>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</si>
  <si>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</si>
  <si>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</si>
  <si>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</si>
  <si>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</si>
  <si>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</si>
  <si>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</si>
  <si>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</si>
  <si>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</si>
  <si>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</si>
  <si>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</si>
  <si>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</si>
  <si>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</si>
  <si>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</si>
  <si>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</si>
  <si>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</si>
  <si>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</si>
  <si>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</si>
  <si>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</si>
  <si>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</si>
  <si>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</si>
  <si>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</si>
  <si>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</si>
  <si>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</si>
  <si>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</si>
  <si>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</si>
  <si>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</si>
  <si>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</si>
  <si>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</si>
  <si>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</si>
  <si>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</si>
  <si>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</si>
  <si>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</si>
  <si>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</si>
  <si>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</si>
  <si>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</si>
  <si>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</si>
  <si>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</si>
  <si>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</si>
  <si>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</si>
  <si>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</si>
  <si>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</si>
  <si>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</si>
  <si>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</si>
  <si>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</si>
  <si>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</si>
  <si>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</si>
  <si>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</si>
  <si>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</si>
  <si>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</si>
  <si>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</si>
  <si>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</si>
  <si>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</si>
  <si>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</si>
  <si>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</si>
  <si>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</si>
  <si>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</si>
  <si>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</si>
  <si>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</si>
  <si>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</si>
  <si>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</si>
  <si>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</si>
  <si>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</si>
  <si>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</si>
  <si>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</si>
  <si>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</si>
  <si>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</si>
  <si>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</si>
  <si>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</si>
  <si>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</si>
  <si>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</si>
  <si>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</si>
  <si>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</si>
  <si>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</si>
  <si>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</si>
  <si>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</si>
  <si>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</si>
  <si>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</si>
  <si>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</si>
  <si>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</si>
  <si>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</si>
  <si>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</si>
  <si>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</si>
  <si>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</si>
  <si>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</si>
  <si>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</si>
  <si>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</si>
  <si>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</si>
  <si>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</si>
  <si>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</si>
  <si>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</si>
  <si>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</si>
  <si>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</si>
  <si>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</si>
  <si>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</si>
  <si>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</si>
  <si>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</si>
  <si>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</si>
  <si>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</si>
  <si>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</si>
  <si>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</si>
  <si>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</si>
  <si>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</si>
  <si>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</si>
  <si>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</si>
  <si>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</si>
  <si>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</si>
  <si>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</si>
  <si>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</si>
  <si>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</si>
  <si>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</si>
  <si>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</si>
  <si>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</si>
  <si>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</si>
  <si>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</si>
  <si>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</si>
  <si>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</si>
  <si>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</si>
  <si>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</si>
  <si>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</si>
  <si>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</si>
  <si>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</si>
  <si>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</si>
  <si>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</si>
  <si>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</si>
  <si>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</si>
  <si>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</si>
  <si>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</si>
  <si>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</si>
  <si>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</si>
  <si>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</si>
  <si>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</si>
  <si>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</si>
  <si>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</si>
  <si>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</si>
  <si>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</si>
  <si>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</si>
  <si>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</si>
  <si>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</si>
  <si>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</si>
  <si>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</si>
  <si>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</si>
  <si>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</si>
  <si>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</si>
  <si>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</si>
  <si>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</si>
  <si>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</si>
  <si>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</si>
  <si>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</si>
  <si>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</si>
  <si>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</si>
  <si>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</si>
  <si>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</si>
  <si>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</si>
  <si>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</si>
  <si>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</si>
  <si>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</si>
  <si>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</si>
  <si>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</si>
  <si>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</si>
  <si>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</si>
  <si>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</si>
  <si>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</si>
  <si>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</si>
  <si>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</si>
  <si>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</si>
  <si>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</si>
  <si>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</si>
  <si>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</si>
  <si>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</si>
  <si>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</si>
  <si>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</si>
  <si>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</si>
  <si>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</si>
  <si>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</si>
  <si>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</si>
  <si>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</si>
  <si>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</si>
  <si>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</si>
  <si>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</si>
  <si>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</si>
  <si>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</si>
  <si>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</si>
  <si>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</si>
  <si>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</si>
  <si>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</si>
  <si>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</si>
  <si>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</si>
  <si>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</si>
  <si>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</si>
  <si>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</si>
  <si>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</si>
  <si>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</si>
  <si>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</si>
  <si>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</si>
  <si>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</si>
  <si>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</si>
  <si>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</si>
  <si>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</si>
  <si>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</si>
  <si>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</si>
  <si>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</si>
  <si>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</si>
  <si>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</si>
  <si>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</si>
  <si>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</si>
  <si>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</si>
  <si>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</si>
  <si>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</si>
  <si>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</si>
  <si>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</si>
  <si>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</si>
  <si>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</si>
  <si>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</si>
  <si>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</si>
  <si>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</si>
  <si>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</si>
  <si>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</si>
  <si>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</si>
  <si>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</si>
  <si>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</si>
  <si>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</si>
  <si>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</si>
  <si>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</si>
  <si>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</si>
  <si>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</si>
  <si>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</si>
  <si>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</si>
  <si>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</si>
  <si>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</si>
  <si>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</si>
  <si>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</si>
  <si>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</si>
  <si>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</si>
  <si>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</si>
  <si>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</si>
  <si>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</si>
  <si>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</si>
  <si>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</si>
  <si>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</si>
  <si>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</si>
  <si>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</si>
  <si>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</si>
  <si>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</si>
  <si>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</si>
  <si>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</si>
  <si>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</si>
  <si>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</si>
  <si>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</si>
  <si>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</si>
  <si>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</si>
  <si>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</si>
  <si>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</si>
  <si>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</si>
  <si>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</si>
  <si>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</si>
  <si>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</si>
  <si>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</si>
  <si>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</si>
  <si>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</si>
  <si>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</si>
  <si>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</si>
  <si>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</si>
  <si>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</si>
  <si>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</si>
  <si>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</si>
  <si>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</si>
  <si>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</si>
  <si>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</si>
  <si>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</si>
  <si>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</si>
  <si>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</si>
  <si>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</si>
  <si>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</si>
  <si>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</si>
  <si>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</si>
  <si>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</si>
  <si>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</si>
  <si>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</si>
  <si>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</si>
  <si>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</si>
  <si>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</si>
  <si>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</si>
  <si>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</si>
  <si>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</si>
  <si>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</si>
  <si>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</si>
  <si>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</si>
  <si>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</si>
  <si>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</si>
  <si>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</si>
  <si>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</si>
  <si>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</si>
  <si>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</si>
  <si>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</si>
  <si>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</si>
  <si>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</si>
  <si>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</si>
  <si>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</si>
  <si>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</si>
  <si>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</si>
  <si>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</si>
  <si>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</si>
  <si>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</si>
  <si>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</si>
  <si>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</si>
  <si>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</si>
  <si>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</si>
  <si>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</si>
  <si>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</si>
  <si>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</si>
  <si>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</si>
  <si>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</si>
  <si>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</si>
  <si>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</si>
  <si>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</si>
  <si>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</si>
  <si>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</si>
  <si>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</si>
  <si>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</si>
  <si>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</si>
  <si>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</si>
  <si>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</si>
  <si>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</si>
  <si>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</si>
  <si>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</si>
  <si>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</si>
  <si>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</si>
  <si>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</si>
  <si>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</si>
  <si>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</si>
  <si>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</si>
  <si>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</si>
  <si>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</si>
  <si>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</si>
  <si>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</si>
  <si>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</si>
  <si>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</si>
  <si>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</si>
  <si>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</si>
  <si>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</si>
  <si>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</si>
  <si>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</si>
  <si>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</si>
  <si>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</si>
  <si>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</si>
  <si>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</si>
  <si>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</si>
  <si>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</si>
  <si>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</si>
  <si>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</si>
  <si>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</si>
  <si>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</si>
  <si>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</si>
  <si>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</si>
  <si>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</si>
  <si>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</si>
  <si>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</si>
  <si>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</si>
  <si>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</si>
  <si>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</si>
  <si>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</si>
  <si>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</si>
  <si>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</si>
  <si>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</si>
  <si>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</si>
  <si>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</si>
  <si>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</si>
  <si>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</si>
  <si>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</si>
  <si>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</si>
  <si>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</si>
  <si>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</si>
  <si>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</si>
  <si>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</si>
  <si>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</si>
  <si>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</si>
  <si>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</si>
  <si>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</si>
  <si>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</si>
  <si>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</si>
  <si>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</si>
  <si>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</si>
  <si>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</si>
  <si>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</si>
  <si>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</si>
  <si>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</si>
  <si>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</si>
  <si>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</si>
  <si>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</si>
  <si>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</si>
  <si>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</si>
  <si>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</si>
  <si>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</si>
  <si>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</si>
  <si>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</si>
  <si>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</si>
  <si>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</si>
  <si>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</si>
  <si>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</si>
  <si>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</si>
  <si>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</si>
  <si>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</si>
  <si>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</si>
  <si>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</si>
  <si>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</si>
  <si>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</si>
  <si>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</si>
  <si>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</si>
  <si>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</si>
  <si>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</si>
  <si>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</si>
  <si>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</si>
  <si>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</si>
  <si>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</si>
  <si>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</si>
  <si>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</si>
  <si>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</si>
  <si>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</si>
  <si>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</si>
  <si>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</si>
  <si>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</si>
  <si>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</si>
  <si>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</si>
  <si>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</si>
  <si>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</si>
  <si>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</si>
  <si>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</si>
  <si>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</si>
  <si>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</si>
  <si>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</si>
  <si>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</si>
  <si>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</si>
  <si>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</si>
  <si>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</si>
  <si>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</si>
  <si>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</si>
  <si>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</si>
  <si>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</si>
  <si>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</si>
  <si>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</si>
  <si>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</si>
  <si>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</si>
  <si>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</si>
  <si>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</si>
  <si>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</si>
  <si>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</si>
  <si>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</si>
  <si>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</si>
  <si>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</si>
  <si>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</si>
  <si>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</si>
  <si>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</si>
  <si>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</si>
  <si>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</si>
  <si>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</si>
  <si>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</si>
  <si>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</si>
  <si>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</si>
  <si>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</si>
  <si>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</si>
  <si>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</si>
  <si>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</si>
  <si>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</si>
  <si>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</si>
  <si>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</si>
  <si>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</si>
  <si>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</si>
  <si>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</si>
  <si>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</si>
  <si>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</si>
  <si>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</si>
  <si>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</si>
  <si>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</si>
  <si>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</si>
  <si>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</si>
  <si>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</si>
  <si>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</si>
  <si>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</si>
  <si>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</si>
  <si>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</si>
  <si>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</si>
  <si>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</si>
  <si>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</si>
  <si>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</si>
  <si>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</si>
  <si>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</si>
  <si>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</si>
  <si>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</si>
  <si>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</si>
  <si>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</si>
  <si>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</si>
  <si>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</si>
  <si>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</si>
  <si>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</si>
  <si>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</si>
  <si>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</si>
  <si>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</si>
  <si>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</si>
  <si>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</si>
  <si>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</si>
  <si>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</si>
  <si>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</si>
  <si>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</si>
  <si>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</si>
  <si>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</si>
  <si>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</si>
  <si>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</si>
  <si>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</si>
  <si>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</si>
  <si>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</si>
  <si>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</si>
  <si>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</si>
  <si>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</si>
  <si>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</si>
  <si>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</si>
  <si>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</si>
  <si>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</si>
  <si>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</si>
  <si>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</si>
  <si>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</si>
  <si>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</si>
  <si>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</si>
  <si>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</si>
  <si>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</si>
  <si>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</si>
  <si>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</si>
  <si>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</si>
  <si>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</si>
  <si>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</si>
  <si>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</si>
  <si>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</si>
  <si>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</si>
  <si>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</si>
  <si>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</si>
  <si>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</si>
  <si>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</si>
  <si>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</si>
  <si>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</si>
  <si>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</si>
  <si>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</si>
  <si>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</si>
  <si>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</si>
  <si>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</si>
  <si>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</si>
  <si>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</si>
  <si>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</si>
  <si>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</si>
  <si>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</si>
  <si>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</si>
  <si>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</si>
  <si>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</si>
  <si>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</si>
  <si>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</si>
  <si>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</si>
  <si>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</si>
  <si>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</si>
  <si>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</si>
  <si>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PCM-20251121-00001138</t>
  </si>
  <si>
    <t>EM team at site TS</t>
  </si>
  <si>
    <t>PCM-20251121-00001195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</si>
  <si>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</si>
  <si>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</si>
  <si>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</si>
  <si>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</si>
  <si>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</si>
  <si>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</si>
  <si>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</si>
  <si>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</si>
  <si>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</si>
  <si>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</si>
  <si>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</si>
  <si>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</si>
  <si>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</si>
  <si>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</si>
  <si>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</si>
  <si>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PCM-20251122-00000047</t>
  </si>
  <si>
    <t>EM Team moved ETA: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</si>
</sst>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1" totalsRowShown="0" headerRowDxfId="48" dataDxfId="47" headerRowBorderDxfId="45" tableBorderDxfId="46" totalsRowBorderDxfId="44">
  <autoFilter ref="A1:L4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320.14049027777946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45983.088916203706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45983.088916203706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45983.088916203706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45983.088916203706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45983.088916203706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45983.088916203706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45983.088916203706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45983.088916203706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45983.088916203706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45983.088916203706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45983.088916203706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45983.088916203706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45983.088916203706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45983.088916203706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45983.088916203706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45983.088916203706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45983.088916203706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45983.088916203706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45983.088916203706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45983.088916203706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45983.088916203706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45983.088916203706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45983.088916203706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45983.088916203706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45983.088916203706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45983.088916203706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45983.088916203706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45983.088916203706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45983.088916203706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45983.088916203706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45983.088916203706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45983.088916203706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45983.088916203706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45983.088916203706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45983.088916203706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45983.088916203706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45983.088916203706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45983.088916203706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45983.088916203706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45983.088916203706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45983.088916203706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45983.088916203706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45983.088916203706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45983.088916203706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45983.088916203706</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45983.088916203706</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45983.088916203706</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45983.088916203706</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D80D0CBD-9017-49AD-BC58-C84280B9B34F}"/>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158.08907824074413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45983.088916203706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45983.088916203706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45983.088916203706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45983.088916203706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45983.088916203706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45983.088916203706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45983.088916203706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45983.088916203706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45983.088916203706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45983.088916203706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45983.088916203706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45983.088916203706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45983.088916203706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45983.088916203706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45983.088916203706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45983.088916203706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45983.088916203706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45983.088916203706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45983.088916203706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45983.088916203706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45983.088916203706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45983.088916203706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45983.088916203706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45983.088916203706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45983.088916203706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45983.088916203706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45983.088916203706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45983.088916203706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45983.088916203706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45983.088916203706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45983.088916203706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45983.088916203706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45983.088916203706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45983.088916203706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45983.088916203706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45983.088916203706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45983.088916203706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45983.088916203706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45983.088916203706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45983.088916203706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45983.088916203706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45983.088916203706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45983.088916203706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45983.088916203706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45983.088916203706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45983.088916203706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45983.088916203706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45983.088916203706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45983.088916203706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45983.088916203706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45983.088916203706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45983.088916203706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45983.088916203706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45983.088916203706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45983.088916203706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45983.088916203706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45983.088916203706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45983.088916203706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45983.088916203706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45983.088916203706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45983.088916203706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45983.088916203706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45983.088916203706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45983.088916203706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45983.088916203706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45983.088916203706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45983.088916203706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45983.088916203706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45983.088916203706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45983.088916203706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45983.088916203706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45983.088916203706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45983.088916203706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45983.088916203706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45983.088916203706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45983.088916203706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45983.088916203706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45983.088916203706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45983.088916203706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45983.088916203706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45983.088916203706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45983.088916203706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45983.088916203706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45983.088916203706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45983.088916203706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45983.088916203706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45983.088916203706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45983.088916203706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45983.088916203706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45983.088916203706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45983.088916203706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45983.088916203706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45983.088916203706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45983.088916203706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45983.088916203706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45983.088916203706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45983.088916203706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45983.088916203706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45983.088916203706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45983.088916203706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45983.088916203706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45983.088916203706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45983.088916203706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45983.088916203706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45983.088916203706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45983.088916203706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45983.088916203706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45983.088916203706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45983.088916203706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45983.088916203706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45983.088916203706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45983.088916203706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45983.088916203706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45983.088916203706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45983.088916203706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45983.088916203706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45983.088916203706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45983.088916203706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45983.088916203706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45983.088916203706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45983.088916203706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45983.088916203706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45983.088916203706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45983.088916203706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45983.088916203706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45983.088916203706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45983.088916203706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45983.088916203706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45983.088916203706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45983.088916203706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45983.088916203706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45983.088916203706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45983.088916203706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45983.088916203706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45983.088916203706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45983.088916203706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45983.088916203706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45983.088916203706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45983.088916203706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45983.088916203706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45983.088916203706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45983.088916203706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45983.088916203706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45983.088916203706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45983.088916203706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45983.088916203706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45983.088916203706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45983.088916203706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45983.088916203706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45983.088916203706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45983.088916203706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45983.088916203706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45983.088916203706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45983.088916203706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45983.088916203706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45983.088916203706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45983.088916203706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45983.088916203706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45983.088916203706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45983.088916203706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45983.088916203706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workbookViewId="0">
      <selection activeCell="J21" sqref="J2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9" ca="1" si="0">IFERROR(NOW()-F2,"-")</f>
        <v>45983.088916203706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45983.088916203706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45983.088916203706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45983.088916203706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45983.088916203706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45983.088916203706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45983.088916203706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45983.088916203706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45983.088916203706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45983.088916203706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45983.088916203706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45983.088916203706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45983.088916203706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45983.088916203706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45983.088916203706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45983.088916203706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45983.088916203706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45983.088916203706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45983.088916203706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45983.088916203706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45983.088916203706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45983.088916203706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45983.088916203706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45983.088916203706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45983.088916203706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45983.088916203706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45983.088916203706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45983.088916203706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45983.088916203706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45983.088916203706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45983.088916203706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45983.088916203706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45983.088916203706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45983.088916203706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45983.088916203706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45983.088916203706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45983.088916203706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45983.088916203706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45983.088916203706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45983.088916203706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45983.088916203706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45983.088916203706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45983.088916203706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45983.088916203706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45983.088916203706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45983.088916203706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45983.088916203706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45983.088916203706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45983.088916203706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45983.088916203706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45983.088916203706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45983.088916203706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45983.088916203706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45983.088916203706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45983.088916203706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45983.088916203706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45983.088916203706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45983.088916203706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45983.088916203706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45983.088916203706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45983.088916203706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45983.088916203706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45983.088916203706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45983.088916203706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45983.088916203706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45983.088916203706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45983.088916203706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45983.088916203706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45983.088916203706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45983.088916203706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45983.088916203706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45983.088916203706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45983.088916203706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45983.088916203706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45983.088916203706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45983.088916203706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45983.088916203706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45983.088916203706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45983.088916203706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45983.088916203706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45983.088916203706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45983.088916203706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45983.088916203706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45983.088916203706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45983.088916203706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45983.088916203706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45983.088916203706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45983.088916203706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45983.088916203706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45983.088916203706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45983.088916203706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45983.088916203706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45983.088916203706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45983.088916203706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45983.088916203706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45983.088916203706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45983.088916203706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45983.088916203706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45983.088916203706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45983.088916203706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45983.088916203706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45983.088916203706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45983.088916203706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45983.088916203706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45983.088916203706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45983.088916203706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45983.088916203706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45983.088916203706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45983.088916203706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45983.088916203706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45983.088916203706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45983.088916203706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45983.088916203706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45983.088916203706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45983.088916203706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45983.088916203706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45983.088916203706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45983.088916203706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45983.088916203706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45983.088916203706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45983.088916203706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45983.088916203706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45983.088916203706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45983.088916203706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45983.088916203706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45983.088916203706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45983.088916203706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45983.088916203706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45983.088916203706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45983.088916203706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45983.088916203706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45983.088916203706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45983.088916203706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45983.088916203706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45983.088916203706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45983.088916203706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45983.088916203706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45983.088916203706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45983.088916203706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45983.088916203706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45983.088916203706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45983.088916203706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45983.088916203706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45983.088916203706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45983.088916203706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45983.088916203706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45983.088916203706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45983.088916203706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45983.088916203706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45983.088916203706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45983.088916203706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45983.088916203706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45983.088916203706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45983.088916203706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45983.088916203706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45983.088916203706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45983.088916203706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45983.088916203706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45983.088916203706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45983.088916203706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45983.088916203706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45983.088916203706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45983.088916203706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45983.088916203706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45983.088916203706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45983.088916203706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45983.088916203706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45983.088916203706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45983.088916203706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45983.088916203706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45983.088916203706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45983.088916203706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45983.088916203706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45983.088916203706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45983.088916203706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45983.088916203706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45983.088916203706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45983.088916203706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45983.088916203706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45983.088916203706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45983.088916203706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45983.088916203706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45983.088916203706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45983.088916203706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45983.088916203706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45983.088916203706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45983.088916203706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45983.088916203706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45983.088916203706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45983.088916203706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45983.088916203706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45983.088916203706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45983.088916203706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45983.088916203706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45983.088916203706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45983.088916203706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45983.088916203706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45983.088916203706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45983.088916203706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45983.088916203706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45983.088916203706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45983.088916203706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45983.088916203706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45983.088916203706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45983.088916203706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45983.088916203706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45983.088916203706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45983.088916203706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45983.088916203706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45983.088916203706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45983.088916203706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45983.088916203706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45983.088916203706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45983.088916203706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45983.088916203706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45983.088916203706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45983.088916203706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45983.088916203706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45983.088916203706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45983.088916203706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45983.088916203706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45983.088916203706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45983.088916203706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45983.088916203706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45983.088916203706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45983.088916203706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45983.088916203706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45983.088916203706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45983.088916203706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45983.088916203706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45983.088916203706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45983.088916203706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45983.088916203706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45983.088916203706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45983.088916203706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45983.088916203706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45983.088916203706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45983.088916203706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45983.088916203706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45983.088916203706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45983.088916203706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45983.088916203706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45983.088916203706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45983.088916203706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45983.088916203706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45983.088916203706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45983.088916203706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45983.088916203706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45983.088916203706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45983.088916203706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45983.088916203706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45983.088916203706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45983.088916203706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45983.088916203706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45983.088916203706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45983.088916203706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45983.088916203706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45983.088916203706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45983.088916203706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45983.088916203706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45983.088916203706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45983.088916203706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45983.088916203706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45983.088916203706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45983.088916203706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45983.088916203706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45983.088916203706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45983.088916203706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45983.088916203706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45983.088916203706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45983.088916203706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45983.088916203706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45983.088916203706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45983.088916203706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45983.088916203706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45983.088916203706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45983.088916203706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45983.088916203706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45983.088916203706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45983.088916203706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45983.088916203706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45983.088916203706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45983.088916203706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45983.088916203706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45983.088916203706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45983.088916203706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45983.088916203706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45983.088916203706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45983.088916203706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45983.088916203706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45983.088916203706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45983.088916203706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45983.088916203706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45983.088916203706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45983.088916203706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45983.088916203706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45983.088916203706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45983.088916203706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45983.088916203706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45983.088916203706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45983.088916203706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45983.088916203706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45983.088916203706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45983.088916203706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45983.088916203706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45983.088916203706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45983.088916203706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45983.088916203706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45983.088916203706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45983.088916203706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45983.088916203706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45983.088916203706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45983.088916203706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45983.088916203706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45983.088916203706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45983.088916203706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45983.088916203706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45983.088916203706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45983.088916203706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45983.088916203706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45983.088916203706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45983.088916203706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45983.088916203706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45983.088916203706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45983.088916203706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45983.088916203706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45983.088916203706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45983.088916203706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45983.088916203706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45983.088916203706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45983.088916203706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45983.088916203706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45983.088916203706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45983.088916203706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45983.088916203706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45983.088916203706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45983.088916203706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45983.088916203706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45983.088916203706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45983.088916203706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45983.088916203706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45983.088916203706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45983.088916203706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45983.088916203706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45983.088916203706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45983.088916203706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45983.088916203706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45983.088916203706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45983.088916203706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45983.088916203706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45983.088916203706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45983.088916203706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45983.088916203706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45983.088916203706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45983.088916203706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45983.088916203706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45983.088916203706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45983.088916203706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45983.088916203706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45983.088916203706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45983.088916203706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45983.088916203706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45983.088916203706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45983.088916203706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45983.088916203706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45983.088916203706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45983.088916203706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45983.088916203706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45983.088916203706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45983.088916203706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45983.088916203706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45983.088916203706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45983.088916203706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45983.088916203706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45983.088916203706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45983.088916203706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45983.088916203706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45983.088916203706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45983.088916203706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45983.088916203706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45983.088916203706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45983.088916203706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45983.088916203706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45983.088916203706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45983.088916203706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45983.088916203706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45983.088916203706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45983.088916203706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45983.088916203706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45983.088916203706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45983.088916203706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45983.088916203706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45983.088916203706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45983.088916203706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45983.088916203706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45983.088916203706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45983.088916203706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45983.088916203706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45983.088916203706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45983.088916203706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45983.088916203706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45983.088916203706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45983.088916203706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45983.088916203706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45983.088916203706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45983.088916203706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45983.088916203706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45983.088916203706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45983.088916203706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45983.088916203706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45983.088916203706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45983.088916203706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45983.088916203706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45983.088916203706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45983.088916203706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45983.088916203706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45983.088916203706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45983.088916203706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45983.088916203706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45983.088916203706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45983.088916203706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45983.088916203706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45983.088916203706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45983.088916203706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45983.088916203706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45983.088916203706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45983.088916203706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45983.088916203706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45983.088916203706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45983.088916203706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45983.088916203706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45983.088916203706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45983.088916203706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45983.088916203706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45983.088916203706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45983.088916203706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45983.088916203706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45983.088916203706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45983.088916203706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45983.088916203706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45983.088916203706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45983.088916203706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45983.088916203706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45983.088916203706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45983.088916203706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45983.088916203706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45983.088916203706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45983.088916203706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45983.088916203706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45983.088916203706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45983.088916203706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45983.088916203706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45983.088916203706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45983.088916203706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45983.088916203706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45983.088916203706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45983.088916203706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45983.088916203706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45983.088916203706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45983.088916203706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45983.088916203706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45983.088916203706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45983.088916203706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45983.088916203706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45983.088916203706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45983.088916203706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45983.088916203706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45983.088916203706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45983.088916203706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45983.088916203706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45983.088916203706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45983.088916203706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45983.088916203706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45983.088916203706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45983.088916203706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45983.088916203706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45983.088916203706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45983.088916203706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45983.088916203706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45983.088916203706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45983.088916203706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45983.088916203706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45983.088916203706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45983.088916203706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45983.088916203706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45983.088916203706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45983.088916203706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45983.088916203706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45983.088916203706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45983.088916203706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45983.088916203706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45983.088916203706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45983.088916203706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45983.088916203706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45983.088916203706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45983.088916203706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45983.088916203706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45983.088916203706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45983.088916203706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45983.088916203706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45983.088916203706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45983.088916203706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45983.088916203706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45983.088916203706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45983.088916203706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45983.088916203706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45983.088916203706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45983.088916203706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45983.088916203706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45983.088916203706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45983.088916203706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45983.088916203706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45983.088916203706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45983.088916203706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45983.088916203706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45983.088916203706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45983.088916203706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45983.088916203706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45983.088916203706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45983.088916203706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45983.088916203706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45983.088916203706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45983.088916203706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45983.088916203706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45983.088916203706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45983.088916203706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45983.088916203706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45983.088916203706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45983.088916203706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45983.088916203706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45983.088916203706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45983.088916203706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45983.088916203706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45983.088916203706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45983.088916203706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45983.088916203706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45983.088916203706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45983.088916203706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45983.088916203706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45983.088916203706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45983.088916203706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45983.088916203706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45983.088916203706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45983.088916203706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45983.088916203706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45983.088916203706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45983.088916203706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45983.088916203706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45983.088916203706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45983.088916203706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45983.088916203706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45983.088916203706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45983.088916203706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45983.088916203706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45983.088916203706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45983.088916203706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45983.088916203706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45983.088916203706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45983.088916203706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45983.088916203706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45983.088916203706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45983.088916203706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45983.088916203706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45983.088916203706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45983.088916203706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45983.088916203706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45983.088916203706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45983.088916203706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45983.088916203706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45983.088916203706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45983.088916203706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45983.088916203706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45983.088916203706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45983.088916203706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45983.088916203706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45983.088916203706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45983.088916203706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45983.088916203706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45983.088916203706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45983.088916203706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45983.088916203706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45983.088916203706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45983.088916203706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45983.088916203706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45983.088916203706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45983.088916203706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45983.088916203706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45983.088916203706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45983.088916203706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45983.088916203706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45983.088916203706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45983.088916203706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45983.088916203706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45983.088916203706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45983.088916203706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45983.088916203706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45983.088916203706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45983.088916203706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45983.088916203706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45983.088916203706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45983.088916203706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45983.088916203706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45983.088916203706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45983.088916203706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45983.088916203706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45983.088916203706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45983.088916203706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45983.088916203706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45983.088916203706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45983.088916203706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45983.088916203706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45983.088916203706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45983.088916203706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45983.088916203706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45983.088916203706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45983.088916203706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45983.088916203706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45983.088916203706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45983.088916203706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45983.088916203706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45983.088916203706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45983.088916203706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45983.088916203706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45983.088916203706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45983.088916203706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45983.088916203706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45983.088916203706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45983.088916203706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45983.088916203706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45983.088916203706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45983.088916203706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45983.088916203706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45983.088916203706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45983.088916203706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45983.088916203706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45983.088916203706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45983.088916203706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45983.088916203706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45983.088916203706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45983.088916203706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45983.088916203706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45983.088916203706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45983.088916203706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45983.088916203706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45983.088916203706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45983.088916203706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45983.088916203706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45983.088916203706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45983.088916203706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45983.088916203706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45983.088916203706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45983.088916203706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45983.088916203706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45983.088916203706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45983.088916203706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45983.088916203706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45983.088916203706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45983.088916203706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45983.088916203706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45983.088916203706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45983.088916203706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45983.088916203706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45983.088916203706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45983.088916203706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45983.088916203706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45983.088916203706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45983.088916203706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45983.088916203706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45983.088916203706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45983.088916203706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45983.088916203706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45983.088916203706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45983.088916203706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45983.088916203706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45983.088916203706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45983.088916203706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45983.088916203706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45983.088916203706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45983.088916203706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45983.088916203706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45983.088916203706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45983.088916203706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45983.088916203706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45983.088916203706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45983.088916203706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45983.088916203706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45983.088916203706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45983.088916203706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45983.088916203706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45983.088916203706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45983.088916203706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45983.088916203706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45983.088916203706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45983.088916203706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45983.088916203706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45983.088916203706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45983.088916203706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45983.088916203706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45983.088916203706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45983.088916203706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45983.088916203706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45983.088916203706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45983.088916203706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45983.088916203706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45983.088916203706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45983.088916203706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45983.088916203706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45983.088916203706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45983.088916203706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45983.088916203706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45983.088916203706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45983.088916203706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45983.088916203706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45983.088916203706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45983.088916203706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45983.088916203706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45983.088916203706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45983.088916203706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45983.088916203706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45983.088916203706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45983.088916203706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45983.088916203706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45983.088916203706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45983.088916203706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45983.088916203706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45983.088916203706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45983.088916203706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45983.088916203706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45983.088916203706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45983.088916203706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45983.088916203706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45983.088916203706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45983.088916203706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45983.088916203706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45983.088916203706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45983.088916203706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45983.088916203706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45983.088916203706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45983.088916203706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45983.088916203706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45983.088916203706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45983.088916203706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45983.088916203706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45983.088916203706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45983.088916203706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45983.088916203706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45983.088916203706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45983.088916203706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45983.088916203706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45983.088916203706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45983.088916203706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45983.088916203706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45983.088916203706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45983.088916203706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45983.088916203706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45983.088916203706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45983.088916203706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45983.088916203706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45983.088916203706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45983.088916203706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45983.088916203706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45983.088916203706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45983.088916203706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45983.088916203706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45983.088916203706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45983.088916203706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45983.088916203706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45983.088916203706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45983.088916203706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45983.088916203706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45983.088916203706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45983.088916203706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45983.088916203706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45983.088916203706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45983.088916203706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45983.088916203706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45983.088916203706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45983.088916203706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45983.088916203706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45983.088916203706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45983.088916203706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45983.088916203706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45983.088916203706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45983.088916203706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45983.088916203706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45983.088916203706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45983.088916203706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45983.088916203706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45983.088916203706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45983.088916203706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45983.088916203706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45983.088916203706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45983.088916203706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45983.088916203706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45983.088916203706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45983.088916203706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45983.088916203706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45983.088916203706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45983.088916203706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45983.088916203706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45983.088916203706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45983.088916203706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45983.088916203706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45983.088916203706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45983.088916203706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45983.088916203706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45983.088916203706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45983.088916203706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45983.088916203706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45983.088916203706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45983.088916203706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45983.088916203706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45983.088916203706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45983.088916203706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45983.088916203706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45983.088916203706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45983.088916203706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45983.088916203706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45983.088916203706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45983.088916203706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45983.088916203706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45983.088916203706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45983.088916203706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45983.088916203706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45983.088916203706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45983.088916203706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45983.088916203706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45983.088916203706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45983.088916203706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45983.088916203706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45983.088916203706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45983.088916203706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45983.088916203706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45983.088916203706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45983.088916203706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45983.088916203706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45983.088916203706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45983.088916203706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45983.088916203706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45983.088916203706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45983.088916203706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45983.088916203706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45983.088916203706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45983.088916203706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45983.088916203706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45983.088916203706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45983.088916203706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45983.088916203706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45983.088916203706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45983.088916203706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45983.088916203706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45983.088916203706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45983.088916203706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45983.088916203706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45983.088916203706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45983.088916203706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45983.088916203706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45983.088916203706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45983.088916203706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45983.088916203706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45983.088916203706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45983.088916203706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45983.088916203706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45983.088916203706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45983.088916203706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45983.088916203706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45983.088916203706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45983.088916203706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45983.088916203706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45983.088916203706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45983.088916203706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45983.088916203706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45983.088916203706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45983.088916203706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45983.088916203706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45983.088916203706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45983.088916203706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45983.088916203706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45983.088916203706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45983.088916203706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45983.088916203706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45983.088916203706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45983.088916203706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45983.088916203706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45983.088916203706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45983.088916203706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45983.088916203706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45983.088916203706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45983.088916203706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45983.088916203706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45983.088916203706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45983.088916203706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45983.088916203706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45983.088916203706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45983.088916203706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45983.088916203706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45983.088916203706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45983.088916203706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45983.088916203706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45983.088916203706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45983.088916203706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45983.088916203706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45983.088916203706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45983.088916203706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45983.088916203706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45983.088916203706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45983.088916203706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45983.088916203706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45983.088916203706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45983.088916203706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45983.088916203706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45983.088916203706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45983.088916203706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45983.088916203706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45983.088916203706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45983.088916203706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45983.088916203706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45983.088916203706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45983.088916203706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45983.088916203706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45983.088916203706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45983.088916203706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45983.088916203706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45983.088916203706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45983.088916203706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45983.088916203706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45983.088916203706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45983.088916203706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45983.088916203706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45983.088916203706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45983.088916203706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45983.088916203706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45983.088916203706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45983.088916203706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45983.088916203706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45983.088916203706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45983.088916203706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45983.088916203706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45983.088916203706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45983.088916203706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45983.088916203706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45983.088916203706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45983.088916203706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45983.088916203706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45983.088916203706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45983.088916203706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45983.088916203706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45983.088916203706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45983.088916203706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45983.088916203706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45983.088916203706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45983.088916203706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45983.088916203706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45983.088916203706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45983.088916203706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45983.088916203706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45983.088916203706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45983.088916203706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45983.088916203706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45983.088916203706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45983.088916203706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45983.088916203706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45983.088916203706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45983.088916203706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45983.088916203706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45983.088916203706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45983.088916203706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45983.088916203706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45983.088916203706</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1"/>
  <sheetViews>
    <sheetView workbookViewId="0">
      <selection activeCell="E11" sqref="E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279.6081986111094</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36632</v>
      </c>
      <c r="E3" s="94" t="s">
        <v>39021</v>
      </c>
      <c r="F3" s="95">
        <v>45982.911678240744</v>
      </c>
      <c r="G3" s="96">
        <f t="shared" ref="G3:G21" ca="1" si="0">IFERROR(NOW()-F3,"")</f>
        <v>0.1772379629619536</v>
      </c>
      <c r="H3" s="95">
        <v>45982.905949074076</v>
      </c>
      <c r="I3" s="113" t="str">
        <f>IFERROR(VLOOKUP(D3,DB!A:F,6,0),"")</f>
        <v>Generator-SG</v>
      </c>
      <c r="J3" s="113" t="str">
        <f>IFERROR(VLOOKUP(D3,DB!A:G,7,0),"")</f>
        <v>Dead</v>
      </c>
      <c r="K3" s="97" t="s">
        <v>39108</v>
      </c>
      <c r="L3" s="91" t="str">
        <f>IFERROR(VLOOKUP(D3,DB!A:I,9,0),"")</f>
        <v>Latis</v>
      </c>
    </row>
    <row r="4" spans="1:16" ht="15" customHeight="1">
      <c r="A4" s="113" t="s">
        <v>39109</v>
      </c>
      <c r="B4" s="113" t="str">
        <f>IFERROR(VLOOKUP(D4,DB!A:K,11,0),"")</f>
        <v>R4</v>
      </c>
      <c r="C4" s="93">
        <v>1</v>
      </c>
      <c r="D4" s="91" t="s">
        <v>36293</v>
      </c>
      <c r="E4" s="94" t="s">
        <v>39021</v>
      </c>
      <c r="F4" s="95">
        <v>45982.984027777777</v>
      </c>
      <c r="G4" s="96">
        <f t="shared" ca="1" si="0"/>
        <v>0.10488842592894798</v>
      </c>
      <c r="H4" s="95">
        <v>45982.978587962964</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t="shared" ca="1" si="0"/>
        <v>45983.088916203706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45983.088916203706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45983.088916203706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45983.088916203706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45983.088916203706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45983.088916203706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45983.088916203706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45983.088916203706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45983.088916203706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45983.088916203706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45983.088916203706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45983.088916203706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45983.088916203706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45983.088916203706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45983.088916203706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45983.088916203706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45983.088916203706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45983.088916203706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45983.088916203706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45983.088916203706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45983.088916203706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45983.088916203706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45983.088916203706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45983.088916203706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45983.088916203706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45983.088916203706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45983.088916203706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45983.088916203706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45983.088916203706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45983.088916203706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45983.088916203706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45983.088916203706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45983.088916203706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45983.088916203706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45983.088916203706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45983.088916203706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45983.088916203706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45983.088916203706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45983.088916203706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45983.088916203706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45983.088916203706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45983.088916203706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45983.088916203706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45983.088916203706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45983.088916203706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45983.088916203706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45983.088916203706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45983.088916203706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45983.088916203706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45983.088916203706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45983.088916203706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45983.088916203706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45983.088916203706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45983.088916203706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45983.088916203706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45983.088916203706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45983.088916203706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45983.088916203706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45983.088916203706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45983.088916203706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45983.088916203706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45983.088916203706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45983.088916203706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45983.088916203706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45983.088916203706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45983.088916203706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45983.088916203706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45983.088916203706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45983.088916203706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45983.088916203706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45983.088916203706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45983.088916203706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45983.088916203706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45983.088916203706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45983.088916203706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45983.088916203706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45983.088916203706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45983.088916203706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45983.088916203706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45983.088916203706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45983.088916203706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45983.088916203706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45983.088916203706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45983.088916203706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45983.088916203706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45983.088916203706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45983.088916203706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45983.088916203706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45983.088916203706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45983.088916203706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45983.088916203706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45983.088916203706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45983.088916203706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45983.088916203706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45983.088916203706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45983.088916203706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45983.088916203706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45983.088916203706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45983.088916203706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45983.088916203706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45983.088916203706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45983.088916203706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45983.088916203706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45983.088916203706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45983.088916203706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45983.088916203706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45983.088916203706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45983.088916203706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45983.088916203706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45983.088916203706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45983.088916203706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45983.088916203706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45983.088916203706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45983.088916203706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45983.088916203706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45983.088916203706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45983.088916203706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45983.088916203706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45983.088916203706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45983.088916203706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45983.088916203706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45983.088916203706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45983.088916203706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45983.088916203706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45983.088916203706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45983.088916203706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45983.088916203706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45983.088916203706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45983.088916203706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45983.088916203706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45983.088916203706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45983.088916203706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45983.088916203706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45983.088916203706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45983.088916203706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45983.088916203706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45983.088916203706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45983.088916203706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45983.088916203706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45983.088916203706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45983.088916203706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45983.088916203706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45983.088916203706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45983.088916203706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45983.088916203706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45983.088916203706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45983.088916203706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45983.088916203706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45983.088916203706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45983.088916203706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45983.088916203706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45983.088916203706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45983.088916203706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45983.088916203706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45983.088916203706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45983.088916203706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45983.088916203706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45983.088916203706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45983.088916203706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45983.088916203706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45983.088916203706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45983.088916203706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45983.088916203706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45983.088916203706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45983.088916203706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45983.088916203706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45983.088916203706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45983.088916203706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45983.088916203706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45983.088916203706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45983.088916203706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45983.088916203706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45983.088916203706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45983.088916203706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45983.088916203706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45983.088916203706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45983.088916203706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45983.088916203706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45983.088916203706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45983.088916203706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45983.088916203706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45983.088916203706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45983.088916203706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45983.088916203706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45983.088916203706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45983.088916203706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45983.088916203706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45983.088916203706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45983.088916203706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45983.088916203706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45983.088916203706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45983.088916203706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45983.088916203706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45983.088916203706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45983.088916203706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45983.088916203706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45983.088916203706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45983.088916203706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45983.088916203706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45983.088916203706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45983.088916203706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45983.088916203706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45983.088916203706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45983.088916203706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45983.088916203706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45983.088916203706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45983.088916203706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45983.088916203706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45983.088916203706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45983.088916203706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45983.088916203706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45983.088916203706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45983.088916203706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45983.088916203706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45983.088916203706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45983.088916203706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45983.088916203706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45983.088916203706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45983.088916203706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45983.088916203706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45983.088916203706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45983.088916203706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45983.088916203706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45983.088916203706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45983.088916203706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45983.088916203706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45983.088916203706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45983.088916203706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45983.088916203706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45983.088916203706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45983.088916203706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45983.088916203706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45983.088916203706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45983.088916203706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45983.088916203706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45983.088916203706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45983.088916203706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45983.088916203706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45983.088916203706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45983.088916203706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45983.088916203706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45983.088916203706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45983.088916203706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45983.088916203706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45983.088916203706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45983.088916203706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45983.088916203706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45983.088916203706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45983.088916203706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45983.088916203706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45983.088916203706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45983.088916203706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45983.088916203706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45983.088916203706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45983.088916203706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45983.088916203706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45983.088916203706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45983.088916203706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45983.088916203706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45983.088916203706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45983.088916203706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45983.088916203706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45983.088916203706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45983.088916203706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45983.088916203706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45983.088916203706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45983.088916203706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45983.088916203706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45983.088916203706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45983.088916203706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45983.088916203706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45983.088916203706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45983.088916203706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45983.088916203706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45983.088916203706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45983.088916203706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45983.088916203706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45983.088916203706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45983.088916203706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45983.088916203706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45983.088916203706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45983.088916203706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45983.088916203706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45983.088916203706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45983.088916203706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45983.088916203706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45983.088916203706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45983.088916203706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45983.088916203706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45983.088916203706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45983.088916203706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45983.088916203706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45983.088916203706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45983.088916203706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45983.088916203706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45983.088916203706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45983.088916203706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45983.088916203706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45983.088916203706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45983.088916203706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45983.088916203706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45983.088916203706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45983.088916203706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45983.088916203706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45983.088916203706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45983.088916203706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45983.088916203706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45983.088916203706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45983.088916203706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45983.088916203706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45983.088916203706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45983.088916203706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45983.088916203706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45983.088916203706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45983.088916203706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45983.088916203706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45983.088916203706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45983.088916203706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45983.088916203706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45983.088916203706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45983.088916203706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45983.088916203706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45983.088916203706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45983.088916203706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45983.088916203706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45983.088916203706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45983.088916203706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45983.088916203706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45983.088916203706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45983.088916203706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45983.088916203706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45983.088916203706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45983.088916203706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45983.088916203706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45983.088916203706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45983.088916203706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45983.088916203706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6">IFERROR(NOW()-F342,"")</f>
        <v>45983.088916203706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45983.088916203706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45983.088916203706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45983.088916203706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45983.088916203706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45983.088916203706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45983.088916203706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45983.088916203706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45983.088916203706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45983.088916203706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45983.088916203706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45983.088916203706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45983.088916203706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45983.088916203706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45983.088916203706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45983.088916203706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45983.088916203706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45983.088916203706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45983.088916203706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45983.088916203706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45983.088916203706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45983.088916203706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45983.088916203706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45983.088916203706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45983.088916203706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45983.088916203706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45983.088916203706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45983.088916203706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45983.088916203706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45983.088916203706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45983.088916203706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45983.088916203706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45983.088916203706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45983.088916203706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45983.088916203706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45983.088916203706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45983.088916203706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45983.088916203706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45983.088916203706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45983.088916203706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45983.088916203706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45983.088916203706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45983.088916203706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45983.088916203706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45983.088916203706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45983.088916203706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45983.088916203706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45983.088916203706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45983.088916203706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45983.088916203706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45983.088916203706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45983.088916203706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45983.088916203706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45983.088916203706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45983.088916203706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45983.088916203706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45983.088916203706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45983.088916203706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45983.088916203706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45983.088916203706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45983.088916203706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45983.088916203706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45983.088916203706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45983.088916203706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51" ca="1" si="7">IFERROR(NOW()-F406,"")</f>
        <v>45983.088916203706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45983.088916203706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45983.088916203706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45983.088916203706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45983.088916203706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45983.088916203706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45983.088916203706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45983.088916203706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45983.088916203706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45983.088916203706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45983.088916203706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45983.088916203706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45983.088916203706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45983.088916203706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45983.088916203706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45983.088916203706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45983.088916203706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45983.088916203706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45983.088916203706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45983.088916203706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45983.088916203706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45983.088916203706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45983.088916203706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45983.088916203706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45983.088916203706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45983.088916203706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45983.088916203706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45983.088916203706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45983.088916203706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45983.088916203706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45983.088916203706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45983.088916203706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45983.088916203706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45983.088916203706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45983.088916203706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45983.088916203706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45983.088916203706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45983.088916203706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45983.088916203706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45983.088916203706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45983.088916203706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45983.088916203706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45983.088916203706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45983.088916203706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45983.088916203706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45983.088916203706</v>
      </c>
      <c r="H451" s="95"/>
      <c r="I451" s="113" t="str">
        <f>IFERROR(VLOOKUP(D451,DB!A:F,6,0),"")</f>
        <v/>
      </c>
      <c r="J451" s="113" t="str">
        <f>IFERROR(VLOOKUP(D451,DB!A:G,7,0),"")</f>
        <v/>
      </c>
      <c r="K451" s="97"/>
      <c r="L451" s="91" t="str">
        <f>IFERROR(VLOOKUP(D451,DB!A:I,9,0),"")</f>
        <v/>
      </c>
    </row>
  </sheetData>
  <dataValidations count="2">
    <dataValidation allowBlank="1" showInputMessage="1" showErrorMessage="1" sqref="E1" xr:uid="{A4F81451-56CC-4543-9497-104C4E44EE4B}"/>
    <dataValidation type="list" allowBlank="1" showInputMessage="1" showErrorMessage="1" sqref="E2:E4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6"/>
  <sheetViews>
    <sheetView tabSelected="1" topLeftCell="C1"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91.256856018517283</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56.900038888888957</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34.427805092593189</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5.5741129629677744</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1.7156175925920252</v>
      </c>
      <c r="H6" s="128">
        <v>45981.360798611109</v>
      </c>
      <c r="I6" s="109" t="str">
        <f>IFERROR(VLOOKUP(D6,DB!A:F,6,0),"")</f>
        <v>SCECO</v>
      </c>
      <c r="J6" s="109" t="str">
        <f>IFERROR(VLOOKUP(D6,DB!A:G,7,0),"")</f>
        <v>Dead</v>
      </c>
      <c r="K6" s="109" t="s">
        <v>39120</v>
      </c>
      <c r="L6" s="109" t="str">
        <f>IFERROR(VLOOKUP(D6,DB!A:I,9,0),"")</f>
        <v>Latis</v>
      </c>
    </row>
    <row r="7" spans="1:13">
      <c r="A7" s="109" t="s">
        <v>39121</v>
      </c>
      <c r="B7" s="109" t="str">
        <f>IFERROR(VLOOKUP(D7,DB!A:K,11,0),"")</f>
        <v>R5</v>
      </c>
      <c r="C7" s="109">
        <v>1</v>
      </c>
      <c r="D7" s="109" t="s">
        <v>32664</v>
      </c>
      <c r="E7" s="109" t="s">
        <v>39100</v>
      </c>
      <c r="F7" s="128">
        <v>45982.768553240741</v>
      </c>
      <c r="G7" s="111">
        <f ca="1">IFERROR(NOW()-F7,"")</f>
        <v>0.32036296296428191</v>
      </c>
      <c r="H7" s="128">
        <v>45982.753275462965</v>
      </c>
      <c r="I7" s="109" t="str">
        <f>IFERROR(VLOOKUP(D7,DB!A:F,6,0),"")</f>
        <v>SCECO</v>
      </c>
      <c r="J7" s="109" t="str">
        <f>IFERROR(VLOOKUP(D7,DB!A:G,7,0),"")</f>
        <v>Good</v>
      </c>
      <c r="K7" s="109" t="s">
        <v>39122</v>
      </c>
      <c r="L7" s="109" t="str">
        <f>IFERROR(VLOOKUP(D7,DB!A:I,9,0),"")</f>
        <v>Latis</v>
      </c>
    </row>
    <row r="8" spans="1:13">
      <c r="A8" s="109" t="s">
        <v>39123</v>
      </c>
      <c r="B8" s="109" t="str">
        <f>IFERROR(VLOOKUP(D8,DB!A:K,11,0),"")</f>
        <v>R5</v>
      </c>
      <c r="C8" s="109">
        <v>1</v>
      </c>
      <c r="D8" s="109" t="s">
        <v>15237</v>
      </c>
      <c r="E8" s="109" t="s">
        <v>39021</v>
      </c>
      <c r="F8" s="128">
        <v>45982.864016203705</v>
      </c>
      <c r="G8" s="111">
        <f ca="1">IFERROR(NOW()-F8,"")</f>
        <v>0.22490000000107102</v>
      </c>
      <c r="H8" s="128">
        <v>45982.843182870369</v>
      </c>
      <c r="I8" s="109" t="str">
        <f>IFERROR(VLOOKUP(D8,DB!A:F,6,0),"")</f>
        <v>SCECO</v>
      </c>
      <c r="J8" s="109" t="str">
        <f>IFERROR(VLOOKUP(D8,DB!A:G,7,0),"")</f>
        <v>Dead</v>
      </c>
      <c r="K8" s="109" t="s">
        <v>39124</v>
      </c>
      <c r="L8" s="109" t="str">
        <f>IFERROR(VLOOKUP(D8,DB!A:I,9,0),"")</f>
        <v>Latis</v>
      </c>
    </row>
    <row r="9" spans="1:13">
      <c r="A9" s="109" t="s">
        <v>39125</v>
      </c>
      <c r="B9" s="109" t="str">
        <f>IFERROR(VLOOKUP(D9,DB!A:K,11,0),"")</f>
        <v>R5</v>
      </c>
      <c r="C9" s="109">
        <v>1</v>
      </c>
      <c r="D9" s="109" t="s">
        <v>38153</v>
      </c>
      <c r="E9" s="109" t="s">
        <v>39021</v>
      </c>
      <c r="F9" s="128">
        <v>45983.047094907408</v>
      </c>
      <c r="G9" s="111">
        <f ca="1">IFERROR(NOW()-F9,"")</f>
        <v>4.1821296297712252E-2</v>
      </c>
      <c r="H9" s="110">
        <v>45983.041006944448</v>
      </c>
      <c r="I9" s="109" t="str">
        <f>IFERROR(VLOOKUP(D9,DB!A:F,6,0),"")</f>
        <v>SCECO</v>
      </c>
      <c r="J9" s="109" t="str">
        <f>IFERROR(VLOOKUP(D9,DB!A:G,7,0),"")</f>
        <v>Haj Removal</v>
      </c>
      <c r="K9" s="109" t="s">
        <v>39126</v>
      </c>
      <c r="L9" s="109" t="str">
        <f>IFERROR(VLOOKUP(D9,DB!A:I,9,0),"")</f>
        <v>Latis</v>
      </c>
    </row>
    <row r="10" spans="1:13">
      <c r="A10" s="109"/>
      <c r="B10" s="109" t="str">
        <f>IFERROR(VLOOKUP(D10,DB!A:K,11,0),"")</f>
        <v/>
      </c>
      <c r="C10" s="109"/>
      <c r="D10" s="109"/>
      <c r="E10" s="109"/>
      <c r="F10" s="109"/>
      <c r="G10" s="111">
        <f ca="1">IFERROR(NOW()-F10,"")</f>
        <v>45983.088916203706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45983.088916203706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45983.088916203706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45983.088916203706</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45983.088916203706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45983.088916203706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45983.088916203706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45983.088916203706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45983.088916203706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45983.088916203706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45983.088916203706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45983.088916203706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45983.088916203706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45983.088916203706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45983.088916203706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45983.088916203706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45983.088916203706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45983.088916203706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45983.088916203706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45983.088916203706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45983.088916203706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45983.088916203706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45983.088916203706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45983.088916203706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45983.088916203706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45983.088916203706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45983.088916203706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45983.088916203706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45983.088916203706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45983.088916203706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45983.088916203706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45983.088916203706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45983.088916203706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45983.088916203706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45983.088916203706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45983.088916203706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45983.088916203706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45983.088916203706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45983.088916203706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45983.088916203706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45983.088916203706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45983.088916203706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45983.088916203706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45983.088916203706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45983.088916203706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45983.088916203706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45983.088916203706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45983.088916203706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45983.088916203706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45983.088916203706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45983.088916203706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45983.088916203706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45983.088916203706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45983.088916203706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45983.088916203706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45983.088916203706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45983.088916203706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45983.088916203706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45983.088916203706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45983.088916203706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45983.088916203706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45983.088916203706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45983.088916203706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45983.088916203706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45983.088916203706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45983.088916203706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45983.088916203706</v>
      </c>
      <c r="H76" s="109"/>
      <c r="I76" s="109" t="str">
        <f>IFERROR(VLOOKUP(D76,DB!A:F,6,0),"")</f>
        <v/>
      </c>
      <c r="J76" s="109" t="str">
        <f>IFERROR(VLOOKUP(D76,DB!A:G,7,0),"")</f>
        <v/>
      </c>
      <c r="K76" s="109"/>
      <c r="L76" s="109" t="str">
        <f>IFERROR(VLOOKUP(D76,DB!A:I,9,0),"")</f>
        <v/>
      </c>
    </row>
    <row r="77" spans="1:12">
      <c r="A77" s="131"/>
      <c r="B77" s="131" t="str">
        <f>IFERROR(VLOOKUP(D77,DB!A:K,11,0),"")</f>
        <v/>
      </c>
      <c r="C77" s="131"/>
      <c r="D77" s="131"/>
      <c r="E77" s="131"/>
      <c r="F77" s="132"/>
      <c r="G77" s="111">
        <f ca="1">IFERROR(NOW()-F77,"")</f>
        <v>45983.088916203706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45983.088916203706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45983.088916203706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45983.088916203706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45983.088916203706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45983.088916203706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45983.088916203706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45983.088916203706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45983.088916203706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45983.088916203706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45983.088916203706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45983.088916203706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45983.088916203706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45983.088916203706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45983.088916203706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45983.088916203706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45983.088916203706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45983.088916203706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45983.088916203706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45983.088916203706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45983.088916203706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45983.088916203706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45983.088916203706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45983.088916203706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45983.088916203706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45983.088916203706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45983.088916203706</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45983.088916203706</v>
      </c>
      <c r="H104" s="132"/>
      <c r="I104" s="131" t="str">
        <f>IFERROR(VLOOKUP(D104,DB!A:F,6,0),"")</f>
        <v/>
      </c>
      <c r="J104" s="131" t="str">
        <f>IFERROR(VLOOKUP(D104,DB!A:G,7,0),"")</f>
        <v/>
      </c>
      <c r="K104" s="131"/>
      <c r="L104" s="131" t="str">
        <f>IFERROR(VLOOKUP(D104,DB!A:I,9,0),"")</f>
        <v/>
      </c>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45983.088916203706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45983.088916203706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45983.088916203706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45983.088916203706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45983.088916203706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45983.088916203706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45983.088916203706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45983.088916203706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45983.088916203706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45983.088916203706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45983.088916203706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45983.088916203706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45983.088916203706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45983.088916203706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45983.088916203706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45983.088916203706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45983.088916203706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45983.088916203706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45983.088916203706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45983.088916203706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45983.088916203706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45983.088916203706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45983.088916203706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45983.088916203706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45983.088916203706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45983.088916203706</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2025-11-21T23:09:44Z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